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титул" sheetId="1" r:id="rId1"/>
    <sheet name="2023" sheetId="2" r:id="rId2"/>
    <sheet name="график" sheetId="3" r:id="rId3"/>
  </sheets>
  <externalReferences>
    <externalReference r:id="rId6"/>
  </externalReferences>
  <definedNames>
    <definedName name="_xlnm.Print_Area" localSheetId="1">'2023'!$A$1:$X$84</definedName>
    <definedName name="прог">'[1]Лист3'!$J$3:$J$5</definedName>
  </definedNames>
  <calcPr fullCalcOnLoad="1" refMode="R1C1"/>
</workbook>
</file>

<file path=xl/comments2.xml><?xml version="1.0" encoding="utf-8"?>
<comments xmlns="http://schemas.openxmlformats.org/spreadsheetml/2006/main">
  <authors>
    <author>Автор</author>
  </authors>
  <commentList>
    <comment ref="J56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<sst xmlns="http://schemas.openxmlformats.org/spreadsheetml/2006/main" count="269" uniqueCount="209">
  <si>
    <t>Индекс</t>
  </si>
  <si>
    <t>Наименование циклов, разделов, дисциплин, профессиональных модулей, междисциплинарных курсов, практик</t>
  </si>
  <si>
    <t>Экзамен/КЭ</t>
  </si>
  <si>
    <t>Зачет</t>
  </si>
  <si>
    <t>Дифференцированный зачет</t>
  </si>
  <si>
    <t>Учебная нагрузка обучающихся (час.)</t>
  </si>
  <si>
    <t>обязательная аудиторная</t>
  </si>
  <si>
    <t>самостоятельная работа</t>
  </si>
  <si>
    <t>консультации</t>
  </si>
  <si>
    <t>максимальная нагрузка</t>
  </si>
  <si>
    <t>I курс</t>
  </si>
  <si>
    <t>II курс</t>
  </si>
  <si>
    <t>III курс</t>
  </si>
  <si>
    <t xml:space="preserve">обязательная часть </t>
  </si>
  <si>
    <t>вариативная часть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</si>
  <si>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</si>
  <si>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</si>
  <si>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</si>
  <si>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</si>
  <si>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</si>
  <si>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</si>
  <si>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16 недель</t>
  </si>
  <si>
    <t>17 недель</t>
  </si>
  <si>
    <t>всего занятий</t>
  </si>
  <si>
    <t>уроки, лекции, семинары</t>
  </si>
  <si>
    <t>ЛЗ и ПЗ</t>
  </si>
  <si>
    <t>курсовой проект(работа)</t>
  </si>
  <si>
    <t>Русский язык</t>
  </si>
  <si>
    <t>Иностранный язык</t>
  </si>
  <si>
    <t>История</t>
  </si>
  <si>
    <t>Физическая культура</t>
  </si>
  <si>
    <t>Информатика</t>
  </si>
  <si>
    <t>Введение в специальность: общие компетенции профессионала</t>
  </si>
  <si>
    <t>ОГСЭ.00</t>
  </si>
  <si>
    <t>Основы философии</t>
  </si>
  <si>
    <t>ЕН.00</t>
  </si>
  <si>
    <t>Математика</t>
  </si>
  <si>
    <t>П.00</t>
  </si>
  <si>
    <t>ОП.01.</t>
  </si>
  <si>
    <t>ОП.02.</t>
  </si>
  <si>
    <t>ОП.03.</t>
  </si>
  <si>
    <t>ОП.04.</t>
  </si>
  <si>
    <t>ОГСЭ.01.</t>
  </si>
  <si>
    <t>ОГСЭ.02.</t>
  </si>
  <si>
    <t>ОГСЭ.03.</t>
  </si>
  <si>
    <t>ОГСЭ.04.</t>
  </si>
  <si>
    <t>ЕН.01.</t>
  </si>
  <si>
    <t>ЕН.02.</t>
  </si>
  <si>
    <t>ОП.06.</t>
  </si>
  <si>
    <t>ОП.08.</t>
  </si>
  <si>
    <t>Информационные технологии в профессиональной деятельности</t>
  </si>
  <si>
    <t>Безопасность жизнедеятельности</t>
  </si>
  <si>
    <t>ПМ.00</t>
  </si>
  <si>
    <t>Профессиональные модули</t>
  </si>
  <si>
    <t>ПМ.01</t>
  </si>
  <si>
    <t>ЭМ.01</t>
  </si>
  <si>
    <t>Экзамен по модулю</t>
  </si>
  <si>
    <t>ПМ.02</t>
  </si>
  <si>
    <t>МДК.02.01.</t>
  </si>
  <si>
    <t>УП.02</t>
  </si>
  <si>
    <t>ЭМ.02</t>
  </si>
  <si>
    <t>Производственная практика (по профилю специальности)</t>
  </si>
  <si>
    <t xml:space="preserve">Учебная практика </t>
  </si>
  <si>
    <t>ПДП.00</t>
  </si>
  <si>
    <t>ГИА</t>
  </si>
  <si>
    <t>Государственная итоговая аттестация</t>
  </si>
  <si>
    <t>ОП.00</t>
  </si>
  <si>
    <t>Общепрофессиональные дисциплины</t>
  </si>
  <si>
    <t>Производственная (преддипломная) практика</t>
  </si>
  <si>
    <t>Всего  учебных часов</t>
  </si>
  <si>
    <t>Всего часов практики</t>
  </si>
  <si>
    <t>ВСЕГО</t>
  </si>
  <si>
    <t>дисциплин и МДК</t>
  </si>
  <si>
    <t xml:space="preserve">экзаменов </t>
  </si>
  <si>
    <t>зачетов/дифф.зчетов (кроме зачетов по физической культуре)</t>
  </si>
  <si>
    <t>учебной практики</t>
  </si>
  <si>
    <t>производственной практики (преддипломной)</t>
  </si>
  <si>
    <t>УЧЕБНЫЙ ПЛАН</t>
  </si>
  <si>
    <t>образовательной программы среднего профессионального образования</t>
  </si>
  <si>
    <t xml:space="preserve">Форма обучения </t>
  </si>
  <si>
    <t>очная</t>
  </si>
  <si>
    <t>на базе основного общего образования</t>
  </si>
  <si>
    <t>Календарный график учебного процесса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</si>
  <si>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</si>
  <si>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</si>
  <si>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</si>
  <si>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</si>
  <si>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</si>
  <si>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</si>
  <si>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</si>
  <si>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</si>
  <si>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</si>
  <si>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</si>
  <si>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</si>
  <si>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</si>
  <si>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</si>
  <si>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</t>
  </si>
  <si>
    <t>У</t>
  </si>
  <si>
    <t>П</t>
  </si>
  <si>
    <t>Д</t>
  </si>
  <si>
    <t>Условные обозначения:</t>
  </si>
  <si>
    <t>теоретическое обучение</t>
  </si>
  <si>
    <t>учебная практика</t>
  </si>
  <si>
    <t>производственная практика</t>
  </si>
  <si>
    <t>каникулы</t>
  </si>
  <si>
    <t>преддипломная практика</t>
  </si>
  <si>
    <t>::</t>
  </si>
  <si>
    <t>З</t>
  </si>
  <si>
    <t>защита ВКР</t>
  </si>
  <si>
    <t>государственная итоговая аттестация (подготовка ВКР)</t>
  </si>
  <si>
    <t>0/8</t>
  </si>
  <si>
    <t>0/2</t>
  </si>
  <si>
    <t>0/6</t>
  </si>
  <si>
    <t>курсовых проектов (работ)</t>
  </si>
  <si>
    <t>Общий гуманитанрый и социально-экономический учебный цикл</t>
  </si>
  <si>
    <t>Математический и общий естественнонаучный учебный цикл</t>
  </si>
  <si>
    <t>Профессиональный учебный цикл</t>
  </si>
  <si>
    <t>ОП.05.</t>
  </si>
  <si>
    <t>Экономика организации</t>
  </si>
  <si>
    <t>ОП.07</t>
  </si>
  <si>
    <t>ОП.09.</t>
  </si>
  <si>
    <t>ОП.10.</t>
  </si>
  <si>
    <t>ОП.11.</t>
  </si>
  <si>
    <t>ОП.12.</t>
  </si>
  <si>
    <t>ОП.13.</t>
  </si>
  <si>
    <t>МДК.01.02</t>
  </si>
  <si>
    <t>УП.01</t>
  </si>
  <si>
    <t>ПП.02</t>
  </si>
  <si>
    <t xml:space="preserve">Министерство науки и высшего образования  Российской Федерации </t>
  </si>
  <si>
    <t xml:space="preserve">по специальности 40.02.01 "Право и организация социального обеспечения"                                                                                 </t>
  </si>
  <si>
    <t>Квалификация: Юрист</t>
  </si>
  <si>
    <t>Срок получения образования 2 года 10 месяцев</t>
  </si>
  <si>
    <t>22 недель</t>
  </si>
  <si>
    <t>23 недель</t>
  </si>
  <si>
    <t>14,5 недель</t>
  </si>
  <si>
    <t>7,5 недель</t>
  </si>
  <si>
    <t>ОГСЭ.05</t>
  </si>
  <si>
    <t>Общеобразовательный учебный цикл</t>
  </si>
  <si>
    <t>Конституционное право</t>
  </si>
  <si>
    <t>Административное право</t>
  </si>
  <si>
    <t>Основы экологического права</t>
  </si>
  <si>
    <t>Трудовое право</t>
  </si>
  <si>
    <t>Гражданское право</t>
  </si>
  <si>
    <t>Семейное право</t>
  </si>
  <si>
    <t>Гражданский процесс</t>
  </si>
  <si>
    <t>Страховое дело</t>
  </si>
  <si>
    <t>Статистика</t>
  </si>
  <si>
    <t>Менеджмент</t>
  </si>
  <si>
    <t>Документационное обеспечение управления</t>
  </si>
  <si>
    <t>ОП.14.</t>
  </si>
  <si>
    <t>ОП.15.</t>
  </si>
  <si>
    <t>Обеспечение реализации прав граждан в сфере пенсионного обеспечения и социальной защиты</t>
  </si>
  <si>
    <t>Право социального обеспечения</t>
  </si>
  <si>
    <t>МДК.01.01</t>
  </si>
  <si>
    <t>5к</t>
  </si>
  <si>
    <t>Психология социально-правовой деятельности</t>
  </si>
  <si>
    <t>ПП.01</t>
  </si>
  <si>
    <t>6к</t>
  </si>
  <si>
    <t>Организационное обеспечение деятельности учреждений социальной защиты населения и органов Пенсионного фонда</t>
  </si>
  <si>
    <t>Организация работы органов и учреждений социальной защиты населения, органов Пенсионного фонда Российской Федерации (ПРФ)</t>
  </si>
  <si>
    <t>Консультации предусматриваются из расчета 4 часа на одного обучающегося в год.  Государственная итоговая аттестация - защита выпускной квалификационной работы в форме дипломной работы. Подготовка дипломной работы  - с 16 мая по 17 июня. Защита дипломной работы - с 18 июня по 29 июня.</t>
  </si>
  <si>
    <t>ФГОС СПО № 508 от 12.05.2014</t>
  </si>
  <si>
    <t>Теория государства и права</t>
  </si>
  <si>
    <t>производственной практики (по профилю специальности)</t>
  </si>
  <si>
    <t>0/5</t>
  </si>
  <si>
    <t>0/4</t>
  </si>
  <si>
    <t>пд</t>
  </si>
  <si>
    <t>Физика</t>
  </si>
  <si>
    <t>Итого часов</t>
  </si>
  <si>
    <t>Другие формы контроля (контр.раб, курс.раб.  и проект)</t>
  </si>
  <si>
    <t>Формы промежуточной аттестации (распределение по семестрам)</t>
  </si>
  <si>
    <t xml:space="preserve">Бузулукский колледж промышленности и транспорта федерального государственного бюджетного                                                                                                     образовательного учреждения высшего образования
«Оренбургский государственный университет»
 </t>
  </si>
  <si>
    <t xml:space="preserve">СОГЛАСОВАНО:
Заместитель директора по учебной работе _____  Т.Н.Рачкова
Председатель ПЦК общеобразовательных, общепрофессиональных  и правовых правовых дисциплин _______ М.Н.Алехина
</t>
  </si>
  <si>
    <t xml:space="preserve">Утверждено решением Педагогического совета Протокол № __ от __.__.2023 
Директор__________Н.Д.Кондрачук
</t>
  </si>
  <si>
    <t>Год начала подготовки 2023</t>
  </si>
  <si>
    <t>Основы безопасности жизнедеятельности</t>
  </si>
  <si>
    <t>Химия</t>
  </si>
  <si>
    <t>Биология</t>
  </si>
  <si>
    <t>Родной язык/Родная литература</t>
  </si>
  <si>
    <t>Социально-значимая деятельность</t>
  </si>
  <si>
    <t>Индивидуальный проект (предметом не является)</t>
  </si>
  <si>
    <t xml:space="preserve">Право </t>
  </si>
  <si>
    <t>ОУП.01</t>
  </si>
  <si>
    <t>ОУП.06</t>
  </si>
  <si>
    <t>ОУП.11</t>
  </si>
  <si>
    <t>ОУП.12</t>
  </si>
  <si>
    <t>ОУП.13</t>
  </si>
  <si>
    <t>ДУПКВ</t>
  </si>
  <si>
    <t>ДУПКВ.01</t>
  </si>
  <si>
    <t>ДУПКВ.02</t>
  </si>
  <si>
    <t>Дополнительные  учебные предметы, курсы по выбору (предлагаемые ОО)</t>
  </si>
  <si>
    <t xml:space="preserve">Информатика             </t>
  </si>
  <si>
    <t>ОУЦ</t>
  </si>
  <si>
    <t xml:space="preserve">Литература              </t>
  </si>
  <si>
    <t xml:space="preserve">География                </t>
  </si>
  <si>
    <t>ОУП</t>
  </si>
  <si>
    <t>Обязательные учебные предметы</t>
  </si>
  <si>
    <t xml:space="preserve">История                    </t>
  </si>
  <si>
    <t xml:space="preserve">Обществознание      </t>
  </si>
  <si>
    <t xml:space="preserve">Математика             </t>
  </si>
  <si>
    <t>общ</t>
  </si>
  <si>
    <t>ОУП.02   У</t>
  </si>
  <si>
    <t xml:space="preserve">ОУП.03    </t>
  </si>
  <si>
    <t>ОУП.05   У</t>
  </si>
  <si>
    <t>ОУП.07</t>
  </si>
  <si>
    <t>ОУП.08</t>
  </si>
  <si>
    <t xml:space="preserve">ОУП.09   </t>
  </si>
  <si>
    <t>ОУП.10    У</t>
  </si>
  <si>
    <t xml:space="preserve">ОУП.04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</si>
</sst>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b/>
      <sz val="9"/>
      <name val="Tahoma"/>
      <family val="2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 diagonalUp="1">
      <left style="medium"/>
      <right style="medium"/>
      <top style="medium"/>
      <bottom style="medium"/>
      <diagonal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25" borderId="10" xfId="0" applyFont="1" applyFill="1" applyBorder="1" applyAlignment="1">
      <alignment horizontal="center" vertical="center"/>
    </xf>
    <xf numFmtId="0" fontId="6" fillId="0" borderId="0" xfId="0" applyFont="1" applyAlignment="1" applyProtection="1">
      <alignment/>
      <protection locked="0"/>
    </xf>
    <xf numFmtId="0" fontId="50" fillId="0" borderId="0" xfId="0" applyFont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14" fontId="6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6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8" fillId="35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/>
    </xf>
    <xf numFmtId="0" fontId="12" fillId="0" borderId="15" xfId="0" applyNumberFormat="1" applyFont="1" applyFill="1" applyBorder="1" applyAlignment="1">
      <alignment horizontal="right" vertical="center"/>
    </xf>
    <xf numFmtId="0" fontId="5" fillId="34" borderId="0" xfId="0" applyFont="1" applyFill="1" applyAlignment="1">
      <alignment/>
    </xf>
    <xf numFmtId="0" fontId="0" fillId="0" borderId="0" xfId="0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2" borderId="10" xfId="0" applyFont="1" applyFill="1" applyBorder="1" applyAlignment="1">
      <alignment horizontal="center" vertical="center"/>
    </xf>
    <xf numFmtId="0" fontId="52" fillId="16" borderId="10" xfId="0" applyFont="1" applyFill="1" applyBorder="1" applyAlignment="1">
      <alignment horizontal="center" vertical="center"/>
    </xf>
    <xf numFmtId="0" fontId="52" fillId="24" borderId="10" xfId="0" applyFont="1" applyFill="1" applyBorder="1" applyAlignment="1">
      <alignment horizontal="center" vertical="center"/>
    </xf>
    <xf numFmtId="0" fontId="49" fillId="2" borderId="10" xfId="0" applyFont="1" applyFill="1" applyBorder="1" applyAlignment="1">
      <alignment horizontal="center" vertical="center"/>
    </xf>
    <xf numFmtId="0" fontId="49" fillId="16" borderId="10" xfId="0" applyFont="1" applyFill="1" applyBorder="1" applyAlignment="1">
      <alignment horizontal="center" vertical="center"/>
    </xf>
    <xf numFmtId="0" fontId="49" fillId="24" borderId="1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40" fillId="0" borderId="0" xfId="0" applyFont="1" applyBorder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52" fillId="25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52" fillId="24" borderId="10" xfId="0" applyFont="1" applyFill="1" applyBorder="1" applyAlignment="1">
      <alignment horizontal="center" vertical="center"/>
    </xf>
    <xf numFmtId="0" fontId="52" fillId="2" borderId="10" xfId="0" applyFont="1" applyFill="1" applyBorder="1" applyAlignment="1">
      <alignment horizontal="center" vertical="center"/>
    </xf>
    <xf numFmtId="0" fontId="52" fillId="16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2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52" fillId="24" borderId="10" xfId="0" applyFont="1" applyFill="1" applyBorder="1" applyAlignment="1">
      <alignment horizontal="center" vertical="center"/>
    </xf>
    <xf numFmtId="0" fontId="52" fillId="16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8" fillId="37" borderId="11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left" vertical="top"/>
    </xf>
    <xf numFmtId="0" fontId="52" fillId="0" borderId="10" xfId="0" applyFont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52" fillId="24" borderId="10" xfId="0" applyFont="1" applyFill="1" applyBorder="1" applyAlignment="1">
      <alignment horizontal="center" vertical="center"/>
    </xf>
    <xf numFmtId="0" fontId="52" fillId="2" borderId="10" xfId="0" applyFont="1" applyFill="1" applyBorder="1" applyAlignment="1">
      <alignment horizontal="center" vertical="center"/>
    </xf>
    <xf numFmtId="0" fontId="52" fillId="16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52" fillId="24" borderId="10" xfId="0" applyFont="1" applyFill="1" applyBorder="1" applyAlignment="1">
      <alignment horizontal="center" vertical="center"/>
    </xf>
    <xf numFmtId="0" fontId="52" fillId="16" borderId="10" xfId="0" applyFont="1" applyFill="1" applyBorder="1" applyAlignment="1">
      <alignment horizontal="center" vertical="center"/>
    </xf>
    <xf numFmtId="0" fontId="52" fillId="38" borderId="10" xfId="0" applyFont="1" applyFill="1" applyBorder="1" applyAlignment="1">
      <alignment horizontal="center" vertical="center"/>
    </xf>
    <xf numFmtId="0" fontId="49" fillId="38" borderId="10" xfId="0" applyFont="1" applyFill="1" applyBorder="1" applyAlignment="1">
      <alignment horizontal="center" vertical="center"/>
    </xf>
    <xf numFmtId="0" fontId="52" fillId="38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9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2" fillId="0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11" fillId="34" borderId="11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right" vertical="center"/>
    </xf>
    <xf numFmtId="0" fontId="8" fillId="39" borderId="11" xfId="0" applyFont="1" applyFill="1" applyBorder="1" applyAlignment="1">
      <alignment horizontal="center" vertical="center"/>
    </xf>
    <xf numFmtId="0" fontId="8" fillId="39" borderId="12" xfId="0" applyFont="1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 vertical="center"/>
    </xf>
    <xf numFmtId="0" fontId="8" fillId="40" borderId="11" xfId="0" applyFont="1" applyFill="1" applyBorder="1" applyAlignment="1">
      <alignment horizontal="center" vertical="center"/>
    </xf>
    <xf numFmtId="49" fontId="8" fillId="40" borderId="11" xfId="0" applyNumberFormat="1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52" fillId="24" borderId="10" xfId="0" applyFont="1" applyFill="1" applyBorder="1" applyAlignment="1">
      <alignment horizontal="center" vertical="center"/>
    </xf>
    <xf numFmtId="0" fontId="52" fillId="38" borderId="10" xfId="0" applyFont="1" applyFill="1" applyBorder="1" applyAlignment="1">
      <alignment horizontal="center" vertical="center"/>
    </xf>
    <xf numFmtId="0" fontId="52" fillId="16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25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vertical="top"/>
    </xf>
    <xf numFmtId="0" fontId="52" fillId="0" borderId="10" xfId="0" applyFont="1" applyBorder="1" applyAlignment="1">
      <alignment horizontal="center" vertical="top"/>
    </xf>
    <xf numFmtId="0" fontId="52" fillId="2" borderId="10" xfId="0" applyFont="1" applyFill="1" applyBorder="1" applyAlignment="1">
      <alignment horizontal="center" vertical="top"/>
    </xf>
    <xf numFmtId="0" fontId="52" fillId="16" borderId="10" xfId="0" applyFont="1" applyFill="1" applyBorder="1" applyAlignment="1">
      <alignment horizontal="center" vertical="top"/>
    </xf>
    <xf numFmtId="0" fontId="52" fillId="24" borderId="10" xfId="0" applyFont="1" applyFill="1" applyBorder="1" applyAlignment="1">
      <alignment horizontal="center" vertical="top"/>
    </xf>
    <xf numFmtId="0" fontId="52" fillId="38" borderId="10" xfId="0" applyFont="1" applyFill="1" applyBorder="1" applyAlignment="1">
      <alignment horizontal="center" vertical="top"/>
    </xf>
    <xf numFmtId="0" fontId="0" fillId="25" borderId="10" xfId="0" applyFill="1" applyBorder="1" applyAlignment="1">
      <alignment horizontal="center" vertical="top"/>
    </xf>
    <xf numFmtId="0" fontId="52" fillId="0" borderId="10" xfId="0" applyFont="1" applyBorder="1" applyAlignment="1">
      <alignment horizontal="center"/>
    </xf>
    <xf numFmtId="0" fontId="49" fillId="41" borderId="10" xfId="0" applyFont="1" applyFill="1" applyBorder="1" applyAlignment="1">
      <alignment vertical="center"/>
    </xf>
    <xf numFmtId="0" fontId="49" fillId="41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2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vertical="top" wrapText="1"/>
    </xf>
    <xf numFmtId="0" fontId="52" fillId="0" borderId="17" xfId="0" applyFont="1" applyBorder="1" applyAlignment="1">
      <alignment vertical="top"/>
    </xf>
    <xf numFmtId="0" fontId="52" fillId="34" borderId="10" xfId="0" applyFont="1" applyFill="1" applyBorder="1" applyAlignment="1">
      <alignment vertical="top"/>
    </xf>
    <xf numFmtId="0" fontId="0" fillId="34" borderId="10" xfId="0" applyFont="1" applyFill="1" applyBorder="1" applyAlignment="1">
      <alignment vertical="top"/>
    </xf>
    <xf numFmtId="0" fontId="52" fillId="0" borderId="10" xfId="0" applyFont="1" applyBorder="1" applyAlignment="1">
      <alignment vertical="center"/>
    </xf>
    <xf numFmtId="0" fontId="52" fillId="0" borderId="17" xfId="0" applyFont="1" applyBorder="1" applyAlignment="1">
      <alignment horizontal="center" vertical="center"/>
    </xf>
    <xf numFmtId="0" fontId="52" fillId="34" borderId="17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2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50" fillId="0" borderId="0" xfId="0" applyFont="1" applyAlignment="1">
      <alignment horizontal="justify" vertical="top" wrapText="1" readingOrder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0" fillId="0" borderId="0" xfId="0" applyFont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left" wrapText="1"/>
    </xf>
    <xf numFmtId="0" fontId="52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wrapText="1"/>
    </xf>
    <xf numFmtId="0" fontId="52" fillId="0" borderId="18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52" fillId="25" borderId="10" xfId="0" applyFont="1" applyFill="1" applyBorder="1" applyAlignment="1">
      <alignment horizontal="center" vertical="center" wrapText="1"/>
    </xf>
    <xf numFmtId="0" fontId="52" fillId="25" borderId="10" xfId="0" applyFont="1" applyFill="1" applyBorder="1" applyAlignment="1">
      <alignment horizontal="center" vertical="center"/>
    </xf>
    <xf numFmtId="0" fontId="52" fillId="16" borderId="10" xfId="0" applyFont="1" applyFill="1" applyBorder="1" applyAlignment="1">
      <alignment horizontal="center" vertical="center" wrapText="1"/>
    </xf>
    <xf numFmtId="0" fontId="52" fillId="24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2" borderId="10" xfId="0" applyFont="1" applyFill="1" applyBorder="1" applyAlignment="1">
      <alignment horizontal="center" vertical="center" wrapText="1"/>
    </xf>
    <xf numFmtId="0" fontId="52" fillId="38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2" borderId="10" xfId="0" applyFont="1" applyFill="1" applyBorder="1" applyAlignment="1">
      <alignment horizontal="center" vertical="center"/>
    </xf>
    <xf numFmtId="0" fontId="52" fillId="0" borderId="18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52" fillId="0" borderId="18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52" fillId="0" borderId="18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52" fillId="0" borderId="19" xfId="0" applyFont="1" applyBorder="1" applyAlignment="1">
      <alignment horizontal="left" vertical="top" wrapText="1"/>
    </xf>
    <xf numFmtId="0" fontId="52" fillId="0" borderId="16" xfId="0" applyFont="1" applyBorder="1" applyAlignment="1">
      <alignment horizontal="left" vertical="top" wrapText="1"/>
    </xf>
    <xf numFmtId="0" fontId="52" fillId="0" borderId="19" xfId="0" applyFont="1" applyBorder="1" applyAlignment="1">
      <alignment horizontal="left" wrapText="1"/>
    </xf>
    <xf numFmtId="0" fontId="52" fillId="0" borderId="16" xfId="0" applyFont="1" applyBorder="1" applyAlignment="1">
      <alignment horizontal="left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52" fillId="0" borderId="19" xfId="0" applyFont="1" applyBorder="1" applyAlignment="1">
      <alignment vertical="top" wrapText="1"/>
    </xf>
    <xf numFmtId="0" fontId="52" fillId="0" borderId="16" xfId="0" applyFont="1" applyBorder="1" applyAlignment="1">
      <alignment vertical="top" wrapText="1"/>
    </xf>
    <xf numFmtId="0" fontId="52" fillId="0" borderId="18" xfId="0" applyFont="1" applyBorder="1" applyAlignment="1">
      <alignment vertical="center" wrapText="1"/>
    </xf>
    <xf numFmtId="0" fontId="52" fillId="0" borderId="19" xfId="0" applyFont="1" applyBorder="1" applyAlignment="1">
      <alignment vertical="center" wrapText="1"/>
    </xf>
    <xf numFmtId="0" fontId="52" fillId="0" borderId="16" xfId="0" applyFont="1" applyBorder="1" applyAlignment="1">
      <alignment vertical="center" wrapText="1"/>
    </xf>
    <xf numFmtId="0" fontId="52" fillId="0" borderId="19" xfId="0" applyFont="1" applyBorder="1" applyAlignment="1">
      <alignment horizontal="left" vertical="top"/>
    </xf>
    <xf numFmtId="0" fontId="52" fillId="0" borderId="16" xfId="0" applyFont="1" applyBorder="1" applyAlignment="1">
      <alignment horizontal="left" vertical="top"/>
    </xf>
    <xf numFmtId="0" fontId="49" fillId="41" borderId="18" xfId="0" applyFont="1" applyFill="1" applyBorder="1" applyAlignment="1">
      <alignment vertical="center" wrapText="1"/>
    </xf>
    <xf numFmtId="0" fontId="49" fillId="41" borderId="19" xfId="0" applyFont="1" applyFill="1" applyBorder="1" applyAlignment="1">
      <alignment vertical="center" wrapText="1"/>
    </xf>
    <xf numFmtId="0" fontId="49" fillId="41" borderId="16" xfId="0" applyFont="1" applyFill="1" applyBorder="1" applyAlignment="1">
      <alignment vertical="center" wrapText="1"/>
    </xf>
    <xf numFmtId="0" fontId="49" fillId="41" borderId="10" xfId="0" applyFont="1" applyFill="1" applyBorder="1" applyAlignment="1">
      <alignment vertical="center" wrapText="1"/>
    </xf>
    <xf numFmtId="0" fontId="49" fillId="0" borderId="18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49" fillId="41" borderId="18" xfId="0" applyFont="1" applyFill="1" applyBorder="1" applyAlignment="1">
      <alignment horizontal="left" wrapText="1"/>
    </xf>
    <xf numFmtId="0" fontId="40" fillId="41" borderId="19" xfId="0" applyFont="1" applyFill="1" applyBorder="1" applyAlignment="1">
      <alignment horizontal="left" wrapText="1"/>
    </xf>
    <xf numFmtId="0" fontId="40" fillId="41" borderId="16" xfId="0" applyFont="1" applyFill="1" applyBorder="1" applyAlignment="1">
      <alignment horizontal="left" wrapText="1"/>
    </xf>
    <xf numFmtId="0" fontId="52" fillId="0" borderId="18" xfId="0" applyFont="1" applyBorder="1" applyAlignment="1">
      <alignment vertical="top"/>
    </xf>
    <xf numFmtId="0" fontId="52" fillId="0" borderId="19" xfId="0" applyFont="1" applyBorder="1" applyAlignment="1">
      <alignment vertical="top"/>
    </xf>
    <xf numFmtId="0" fontId="52" fillId="0" borderId="16" xfId="0" applyFont="1" applyBorder="1" applyAlignment="1">
      <alignment vertical="top"/>
    </xf>
    <xf numFmtId="0" fontId="52" fillId="0" borderId="10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5" fillId="42" borderId="14" xfId="0" applyFont="1" applyFill="1" applyBorder="1" applyAlignment="1">
      <alignment horizontal="center" vertical="center"/>
    </xf>
    <xf numFmtId="0" fontId="0" fillId="42" borderId="20" xfId="0" applyFill="1" applyBorder="1" applyAlignment="1">
      <alignment horizontal="center" vertical="center"/>
    </xf>
    <xf numFmtId="0" fontId="5" fillId="43" borderId="14" xfId="0" applyFont="1" applyFill="1" applyBorder="1" applyAlignment="1">
      <alignment horizontal="center" vertical="center"/>
    </xf>
    <xf numFmtId="0" fontId="5" fillId="43" borderId="20" xfId="0" applyFont="1" applyFill="1" applyBorder="1" applyAlignment="1">
      <alignment horizontal="center" vertical="center"/>
    </xf>
    <xf numFmtId="0" fontId="5" fillId="44" borderId="14" xfId="0" applyFont="1" applyFill="1" applyBorder="1" applyAlignment="1">
      <alignment horizontal="center"/>
    </xf>
    <xf numFmtId="0" fontId="0" fillId="44" borderId="20" xfId="0" applyFill="1" applyBorder="1" applyAlignment="1">
      <alignment horizontal="center"/>
    </xf>
    <xf numFmtId="0" fontId="5" fillId="45" borderId="0" xfId="0" applyFont="1" applyFill="1" applyBorder="1" applyAlignment="1">
      <alignment horizontal="center" vertical="center"/>
    </xf>
    <xf numFmtId="0" fontId="0" fillId="45" borderId="0" xfId="0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40" borderId="14" xfId="0" applyFont="1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52" fillId="0" borderId="0" xfId="0" applyFont="1" applyAlignment="1">
      <alignment/>
    </xf>
    <xf numFmtId="0" fontId="5" fillId="46" borderId="14" xfId="0" applyFont="1" applyFill="1" applyBorder="1" applyAlignment="1">
      <alignment horizontal="center" vertical="center"/>
    </xf>
    <xf numFmtId="0" fontId="0" fillId="46" borderId="20" xfId="0" applyFill="1" applyBorder="1" applyAlignment="1">
      <alignment horizontal="center" vertical="center"/>
    </xf>
    <xf numFmtId="0" fontId="54" fillId="0" borderId="0" xfId="0" applyFont="1" applyAlignment="1">
      <alignment/>
    </xf>
    <xf numFmtId="0" fontId="6" fillId="0" borderId="11" xfId="0" applyFont="1" applyBorder="1" applyAlignment="1">
      <alignment textRotation="90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oner\&#1056;&#1072;&#1073;&#1086;&#1095;&#1080;&#1081;%20&#1089;&#1090;&#1086;&#1083;\&#1043;&#1086;&#1090;&#1086;&#1074;%20&#1087;&#1088;&#1080;&#1082;&#1083;&#1072;&#1076;&#1085;&#1072;&#1103;%20&#1080;&#1085;&#1092;&#1086;&#1088;&#1084;&#1072;&#1090;&#1080;&#1082;&#1072;\&#1050;&#1086;&#1087;&#1080;&#1103;%20&#1048;&#1085;&#1092;&#1086;&#1088;&#1084;&#1072;&#1090;&#1080;&#1082;&#107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водные"/>
      <sheetName val="План уч проц"/>
      <sheetName val="Лист3"/>
      <sheetName val="Перечень кабинетов"/>
      <sheetName val="Календарный график"/>
      <sheetName val="Лист1"/>
    </sheetNames>
    <sheetDataSet>
      <sheetData sheetId="3">
        <row r="3">
          <cell r="J3" t="str">
            <v>по программе базовой подготовки</v>
          </cell>
        </row>
        <row r="4">
          <cell r="J4" t="str">
            <v>по программе углубленной подготовки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H16" sqref="H16:O16"/>
    </sheetView>
  </sheetViews>
  <sheetFormatPr defaultColWidth="9.140625" defaultRowHeight="15"/>
  <cols>
    <col min="4" max="4" width="9.140625" style="0" customWidth="1"/>
    <col min="5" max="5" width="9.140625" style="0" hidden="1" customWidth="1"/>
    <col min="13" max="13" width="14.8515625" style="0" customWidth="1"/>
    <col min="14" max="14" width="13.421875" style="0" customWidth="1"/>
    <col min="15" max="15" width="0.2890625" style="0" customWidth="1"/>
  </cols>
  <sheetData>
    <row r="1" spans="1:16" ht="15">
      <c r="A1" s="133" t="s">
        <v>128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8"/>
    </row>
    <row r="2" spans="1:16" ht="6" customHeight="1">
      <c r="A2" s="9"/>
      <c r="K2" s="134"/>
      <c r="L2" s="134"/>
      <c r="M2" s="134"/>
      <c r="N2" s="134"/>
      <c r="O2" s="134"/>
      <c r="P2" s="10"/>
    </row>
    <row r="3" spans="1:16" ht="15">
      <c r="A3" s="135" t="s">
        <v>171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0"/>
    </row>
    <row r="4" spans="1:16" ht="1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0"/>
    </row>
    <row r="5" spans="1:16" ht="27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1"/>
    </row>
    <row r="6" spans="1:13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5">
      <c r="A7" s="125" t="s">
        <v>173</v>
      </c>
      <c r="B7" s="125"/>
      <c r="C7" s="125"/>
      <c r="D7" s="125"/>
      <c r="E7" s="125"/>
      <c r="F7" s="124"/>
      <c r="G7" s="11"/>
      <c r="H7" s="11"/>
      <c r="I7" s="11"/>
      <c r="J7" s="11"/>
      <c r="K7" s="11"/>
      <c r="L7" s="11"/>
      <c r="M7" s="11"/>
    </row>
    <row r="8" spans="1:13" ht="15">
      <c r="A8" s="125"/>
      <c r="B8" s="125"/>
      <c r="C8" s="125"/>
      <c r="D8" s="125"/>
      <c r="E8" s="125"/>
      <c r="F8" s="124"/>
      <c r="G8" s="11"/>
      <c r="H8" s="11"/>
      <c r="I8" s="11"/>
      <c r="J8" s="11"/>
      <c r="K8" s="11"/>
      <c r="L8" s="11"/>
      <c r="M8" s="11"/>
    </row>
    <row r="9" spans="1:16" ht="15">
      <c r="A9" s="125"/>
      <c r="B9" s="125"/>
      <c r="C9" s="125"/>
      <c r="D9" s="125"/>
      <c r="E9" s="125"/>
      <c r="F9" s="124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5">
      <c r="A10" s="131" t="s">
        <v>77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2"/>
    </row>
    <row r="11" spans="1:16" ht="15">
      <c r="A11" s="131" t="s">
        <v>78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2"/>
    </row>
    <row r="12" spans="1:16" ht="15">
      <c r="A12" s="127" t="s">
        <v>129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3"/>
    </row>
    <row r="13" spans="1:16" ht="15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3"/>
    </row>
    <row r="14" spans="1:16" ht="15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4"/>
    </row>
    <row r="15" spans="1:16" ht="15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4"/>
    </row>
    <row r="16" spans="1:16" ht="15">
      <c r="A16" s="11"/>
      <c r="B16" s="11"/>
      <c r="C16" s="11"/>
      <c r="D16" s="11"/>
      <c r="E16" s="11"/>
      <c r="F16" s="11"/>
      <c r="G16" s="11"/>
      <c r="H16" s="128" t="s">
        <v>130</v>
      </c>
      <c r="I16" s="124"/>
      <c r="J16" s="124"/>
      <c r="K16" s="124"/>
      <c r="L16" s="124"/>
      <c r="M16" s="124"/>
      <c r="N16" s="124"/>
      <c r="O16" s="124"/>
      <c r="P16" s="10"/>
    </row>
    <row r="17" spans="1:16" ht="15">
      <c r="A17" s="15"/>
      <c r="B17" s="15"/>
      <c r="C17" s="15"/>
      <c r="D17" s="15"/>
      <c r="E17" s="15"/>
      <c r="F17" s="15"/>
      <c r="G17" s="15"/>
      <c r="H17" s="16" t="s">
        <v>79</v>
      </c>
      <c r="I17" s="15"/>
      <c r="J17" s="16" t="s">
        <v>80</v>
      </c>
      <c r="K17" s="15"/>
      <c r="L17" s="15"/>
      <c r="M17" s="15"/>
      <c r="N17" s="15"/>
      <c r="O17" s="15"/>
      <c r="P17" s="17"/>
    </row>
    <row r="18" spans="1:16" ht="15">
      <c r="A18" s="11"/>
      <c r="B18" s="11"/>
      <c r="C18" s="11"/>
      <c r="D18" s="11"/>
      <c r="E18" s="11"/>
      <c r="F18" s="11"/>
      <c r="G18" s="11"/>
      <c r="H18" s="129" t="s">
        <v>131</v>
      </c>
      <c r="I18" s="130"/>
      <c r="J18" s="130"/>
      <c r="K18" s="130"/>
      <c r="L18" s="130"/>
      <c r="M18" s="11"/>
      <c r="N18" s="11"/>
      <c r="O18" s="11"/>
      <c r="P18" s="11"/>
    </row>
    <row r="19" spans="1:16" ht="15">
      <c r="A19" s="11"/>
      <c r="B19" s="11"/>
      <c r="C19" s="11"/>
      <c r="D19" s="11"/>
      <c r="E19" s="11"/>
      <c r="F19" s="11"/>
      <c r="G19" s="11"/>
      <c r="H19" s="11" t="s">
        <v>81</v>
      </c>
      <c r="I19" s="11"/>
      <c r="J19" s="11"/>
      <c r="K19" s="11"/>
      <c r="L19" s="11"/>
      <c r="M19" s="11"/>
      <c r="N19" s="11"/>
      <c r="O19" s="11"/>
      <c r="P19" s="11"/>
    </row>
    <row r="20" spans="1:16" ht="15">
      <c r="A20" s="11"/>
      <c r="B20" s="11"/>
      <c r="C20" s="11"/>
      <c r="D20" s="11"/>
      <c r="E20" s="11"/>
      <c r="F20" s="11"/>
      <c r="G20" s="11"/>
      <c r="H20" s="132" t="s">
        <v>174</v>
      </c>
      <c r="I20" s="130"/>
      <c r="J20" s="130"/>
      <c r="K20" s="130"/>
      <c r="L20" s="11"/>
      <c r="M20" s="11"/>
      <c r="N20" s="11"/>
      <c r="O20" s="11"/>
      <c r="P20" s="11"/>
    </row>
    <row r="21" spans="1:16" ht="15">
      <c r="A21" s="11"/>
      <c r="B21" s="11"/>
      <c r="C21" s="11"/>
      <c r="D21" s="11"/>
      <c r="E21" s="11"/>
      <c r="F21" s="11"/>
      <c r="G21" s="11"/>
      <c r="H21" s="132" t="s">
        <v>161</v>
      </c>
      <c r="I21" s="130"/>
      <c r="J21" s="130"/>
      <c r="K21" s="130"/>
      <c r="L21" s="11"/>
      <c r="M21" s="11"/>
      <c r="N21" s="11"/>
      <c r="O21" s="11"/>
      <c r="P21" s="11"/>
    </row>
    <row r="22" spans="1:16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N22" s="126"/>
      <c r="O22" s="126"/>
      <c r="P22" s="14"/>
    </row>
    <row r="23" spans="1:16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N23" s="11"/>
      <c r="O23" s="11"/>
      <c r="P23" s="11"/>
    </row>
    <row r="24" spans="1:16" ht="15">
      <c r="A24" s="123" t="s">
        <v>172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4"/>
      <c r="M24" s="124"/>
      <c r="N24" s="124"/>
      <c r="O24" s="11"/>
      <c r="P24" s="11"/>
    </row>
    <row r="25" spans="1:16" ht="15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4"/>
      <c r="M25" s="124"/>
      <c r="N25" s="124"/>
      <c r="O25" s="11"/>
      <c r="P25" s="11"/>
    </row>
    <row r="26" spans="1:16" ht="15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4"/>
      <c r="M26" s="124"/>
      <c r="N26" s="124"/>
      <c r="O26" s="11"/>
      <c r="P26" s="11"/>
    </row>
    <row r="27" ht="15">
      <c r="K27" s="11"/>
    </row>
    <row r="28" spans="11:16" ht="15">
      <c r="K28" s="11"/>
      <c r="L28" s="11"/>
      <c r="M28" s="11"/>
      <c r="N28" s="11"/>
      <c r="O28" s="11"/>
      <c r="P28" s="11"/>
    </row>
    <row r="29" spans="11:16" ht="15">
      <c r="K29" s="11"/>
      <c r="L29" s="11"/>
      <c r="M29" s="11"/>
      <c r="N29" s="11"/>
      <c r="O29" s="11"/>
      <c r="P29" s="11"/>
    </row>
    <row r="30" spans="11:16" ht="15">
      <c r="K30" s="11"/>
      <c r="L30" s="11"/>
      <c r="M30" s="11"/>
      <c r="N30" s="11"/>
      <c r="O30" s="11"/>
      <c r="P30" s="11"/>
    </row>
  </sheetData>
  <sheetProtection/>
  <mergeCells count="16">
    <mergeCell ref="A1:O1"/>
    <mergeCell ref="K2:O2"/>
    <mergeCell ref="A3:O5"/>
    <mergeCell ref="A10:O10"/>
    <mergeCell ref="H20:K20"/>
    <mergeCell ref="A24:N26"/>
    <mergeCell ref="A7:F9"/>
    <mergeCell ref="N22:O22"/>
    <mergeCell ref="A12:O12"/>
    <mergeCell ref="A13:O13"/>
    <mergeCell ref="A14:O14"/>
    <mergeCell ref="A15:O15"/>
    <mergeCell ref="H16:O16"/>
    <mergeCell ref="H18:L18"/>
    <mergeCell ref="A11:O11"/>
    <mergeCell ref="H21:K21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84"/>
  <sheetViews>
    <sheetView view="pageBreakPreview" zoomScaleNormal="90" zoomScaleSheetLayoutView="100" zoomScalePageLayoutView="0" workbookViewId="0" topLeftCell="A7">
      <selection activeCell="H19" sqref="H19"/>
    </sheetView>
  </sheetViews>
  <sheetFormatPr defaultColWidth="9.140625" defaultRowHeight="15"/>
  <cols>
    <col min="1" max="1" width="11.7109375" style="0" customWidth="1"/>
    <col min="4" max="4" width="9.28125" style="0" customWidth="1"/>
    <col min="5" max="5" width="5.57421875" style="0" customWidth="1"/>
    <col min="6" max="6" width="6.140625" style="0" customWidth="1"/>
    <col min="7" max="7" width="6.00390625" style="0" customWidth="1"/>
    <col min="8" max="8" width="7.00390625" style="0" customWidth="1"/>
    <col min="9" max="9" width="6.57421875" style="0" customWidth="1"/>
    <col min="10" max="10" width="7.28125" style="0" customWidth="1"/>
    <col min="11" max="11" width="7.140625" style="0" customWidth="1"/>
    <col min="12" max="12" width="7.7109375" style="0" customWidth="1"/>
    <col min="13" max="13" width="7.57421875" style="0" customWidth="1"/>
    <col min="14" max="14" width="7.421875" style="0" customWidth="1"/>
    <col min="15" max="15" width="7.00390625" style="0" customWidth="1"/>
    <col min="16" max="16" width="7.28125" style="0" customWidth="1"/>
    <col min="17" max="17" width="7.57421875" style="0" customWidth="1"/>
    <col min="18" max="18" width="7.421875" style="0" customWidth="1"/>
    <col min="19" max="19" width="6.421875" style="0" customWidth="1"/>
    <col min="20" max="20" width="6.140625" style="0" customWidth="1"/>
    <col min="21" max="21" width="7.00390625" style="0" customWidth="1"/>
    <col min="22" max="22" width="7.421875" style="0" customWidth="1"/>
    <col min="23" max="23" width="7.8515625" style="0" customWidth="1"/>
    <col min="24" max="24" width="8.421875" style="0" customWidth="1"/>
  </cols>
  <sheetData>
    <row r="1" spans="1:24" ht="15">
      <c r="A1" s="151" t="s">
        <v>0</v>
      </c>
      <c r="B1" s="148" t="s">
        <v>1</v>
      </c>
      <c r="C1" s="148"/>
      <c r="D1" s="148"/>
      <c r="E1" s="148"/>
      <c r="F1" s="148" t="s">
        <v>170</v>
      </c>
      <c r="G1" s="148"/>
      <c r="H1" s="148"/>
      <c r="I1" s="148"/>
      <c r="J1" s="148" t="s">
        <v>5</v>
      </c>
      <c r="K1" s="148"/>
      <c r="L1" s="148"/>
      <c r="M1" s="148"/>
      <c r="N1" s="148"/>
      <c r="O1" s="148"/>
      <c r="P1" s="148"/>
      <c r="Q1" s="149" t="s">
        <v>10</v>
      </c>
      <c r="R1" s="149"/>
      <c r="S1" s="146" t="s">
        <v>11</v>
      </c>
      <c r="T1" s="146"/>
      <c r="U1" s="147" t="s">
        <v>12</v>
      </c>
      <c r="V1" s="147"/>
      <c r="W1" s="150" t="s">
        <v>13</v>
      </c>
      <c r="X1" s="144" t="s">
        <v>14</v>
      </c>
    </row>
    <row r="2" spans="1:24" ht="15">
      <c r="A2" s="151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  <c r="R2" s="149"/>
      <c r="S2" s="146"/>
      <c r="T2" s="146"/>
      <c r="U2" s="147"/>
      <c r="V2" s="147"/>
      <c r="W2" s="150"/>
      <c r="X2" s="144"/>
    </row>
    <row r="3" spans="1:24" ht="15" customHeight="1">
      <c r="A3" s="151"/>
      <c r="B3" s="148"/>
      <c r="C3" s="148"/>
      <c r="D3" s="148"/>
      <c r="E3" s="148"/>
      <c r="F3" s="148" t="s">
        <v>2</v>
      </c>
      <c r="G3" s="148" t="s">
        <v>3</v>
      </c>
      <c r="H3" s="148" t="s">
        <v>4</v>
      </c>
      <c r="I3" s="148" t="s">
        <v>169</v>
      </c>
      <c r="J3" s="148" t="s">
        <v>6</v>
      </c>
      <c r="K3" s="148"/>
      <c r="L3" s="148"/>
      <c r="M3" s="148"/>
      <c r="N3" s="148" t="s">
        <v>7</v>
      </c>
      <c r="O3" s="148" t="s">
        <v>8</v>
      </c>
      <c r="P3" s="148" t="s">
        <v>9</v>
      </c>
      <c r="Q3" s="149" t="s">
        <v>15</v>
      </c>
      <c r="R3" s="149" t="s">
        <v>16</v>
      </c>
      <c r="S3" s="146" t="s">
        <v>17</v>
      </c>
      <c r="T3" s="146" t="s">
        <v>18</v>
      </c>
      <c r="U3" s="147" t="s">
        <v>19</v>
      </c>
      <c r="V3" s="147" t="s">
        <v>20</v>
      </c>
      <c r="W3" s="150"/>
      <c r="X3" s="145"/>
    </row>
    <row r="4" spans="1:24" ht="15">
      <c r="A4" s="151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9"/>
      <c r="R4" s="149"/>
      <c r="S4" s="146"/>
      <c r="T4" s="146"/>
      <c r="U4" s="147"/>
      <c r="V4" s="147"/>
      <c r="W4" s="150"/>
      <c r="X4" s="145"/>
    </row>
    <row r="5" spans="1:24" ht="15" customHeight="1">
      <c r="A5" s="151"/>
      <c r="B5" s="148"/>
      <c r="C5" s="148"/>
      <c r="D5" s="148"/>
      <c r="E5" s="148"/>
      <c r="F5" s="148"/>
      <c r="G5" s="148"/>
      <c r="H5" s="148"/>
      <c r="I5" s="148"/>
      <c r="J5" s="148" t="s">
        <v>23</v>
      </c>
      <c r="K5" s="148" t="s">
        <v>24</v>
      </c>
      <c r="L5" s="148" t="s">
        <v>25</v>
      </c>
      <c r="M5" s="148" t="s">
        <v>26</v>
      </c>
      <c r="N5" s="151"/>
      <c r="O5" s="148"/>
      <c r="P5" s="148"/>
      <c r="Q5" s="149" t="s">
        <v>22</v>
      </c>
      <c r="R5" s="149" t="s">
        <v>132</v>
      </c>
      <c r="S5" s="146" t="s">
        <v>21</v>
      </c>
      <c r="T5" s="146" t="s">
        <v>133</v>
      </c>
      <c r="U5" s="147" t="s">
        <v>134</v>
      </c>
      <c r="V5" s="147" t="s">
        <v>135</v>
      </c>
      <c r="W5" s="150"/>
      <c r="X5" s="145"/>
    </row>
    <row r="6" spans="1:24" ht="15">
      <c r="A6" s="151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1"/>
      <c r="O6" s="148"/>
      <c r="P6" s="148"/>
      <c r="Q6" s="149"/>
      <c r="R6" s="149"/>
      <c r="S6" s="146"/>
      <c r="T6" s="146"/>
      <c r="U6" s="147"/>
      <c r="V6" s="147"/>
      <c r="W6" s="150"/>
      <c r="X6" s="145"/>
    </row>
    <row r="7" spans="1:24" ht="51" customHeight="1">
      <c r="A7" s="151"/>
      <c r="B7" s="148"/>
      <c r="C7" s="148"/>
      <c r="D7" s="148"/>
      <c r="E7" s="148"/>
      <c r="F7" s="148"/>
      <c r="G7" s="148"/>
      <c r="H7" s="148"/>
      <c r="I7" s="148"/>
      <c r="J7" s="148"/>
      <c r="K7" s="151"/>
      <c r="L7" s="148"/>
      <c r="M7" s="151"/>
      <c r="N7" s="151"/>
      <c r="O7" s="148"/>
      <c r="P7" s="148"/>
      <c r="Q7" s="152"/>
      <c r="R7" s="149"/>
      <c r="S7" s="146"/>
      <c r="T7" s="146"/>
      <c r="U7" s="147"/>
      <c r="V7" s="147"/>
      <c r="W7" s="150"/>
      <c r="X7" s="145"/>
    </row>
    <row r="8" spans="1:24" ht="15">
      <c r="A8" s="39">
        <v>1</v>
      </c>
      <c r="B8" s="151">
        <v>2</v>
      </c>
      <c r="C8" s="151"/>
      <c r="D8" s="151"/>
      <c r="E8" s="151"/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48">
        <v>13</v>
      </c>
      <c r="Q8" s="40">
        <v>14</v>
      </c>
      <c r="R8" s="40">
        <v>15</v>
      </c>
      <c r="S8" s="41">
        <v>16</v>
      </c>
      <c r="T8" s="41">
        <v>17</v>
      </c>
      <c r="U8" s="42">
        <v>18</v>
      </c>
      <c r="V8" s="42">
        <v>19</v>
      </c>
      <c r="W8" s="71">
        <v>24</v>
      </c>
      <c r="X8" s="49">
        <v>25</v>
      </c>
    </row>
    <row r="9" spans="1:24" s="31" customFormat="1" ht="15">
      <c r="A9" s="4"/>
      <c r="B9" s="180" t="s">
        <v>168</v>
      </c>
      <c r="C9" s="181"/>
      <c r="D9" s="181"/>
      <c r="E9" s="182"/>
      <c r="F9" s="4"/>
      <c r="G9" s="4"/>
      <c r="H9" s="4"/>
      <c r="I9" s="4"/>
      <c r="J9" s="4"/>
      <c r="K9" s="4"/>
      <c r="L9" s="4"/>
      <c r="M9" s="4"/>
      <c r="N9" s="4"/>
      <c r="O9" s="4"/>
      <c r="P9" s="95"/>
      <c r="Q9" s="43"/>
      <c r="R9" s="43"/>
      <c r="S9" s="44"/>
      <c r="T9" s="44"/>
      <c r="U9" s="45"/>
      <c r="V9" s="45"/>
      <c r="W9" s="72"/>
      <c r="X9" s="96"/>
    </row>
    <row r="10" spans="1:24" s="31" customFormat="1" ht="34.5" customHeight="1">
      <c r="A10" s="105" t="s">
        <v>192</v>
      </c>
      <c r="B10" s="179" t="s">
        <v>137</v>
      </c>
      <c r="C10" s="179"/>
      <c r="D10" s="179"/>
      <c r="E10" s="179"/>
      <c r="F10" s="106">
        <v>3</v>
      </c>
      <c r="G10" s="106">
        <v>1</v>
      </c>
      <c r="H10" s="106">
        <v>10</v>
      </c>
      <c r="I10" s="106">
        <v>0</v>
      </c>
      <c r="J10" s="106">
        <f aca="true" t="shared" si="0" ref="J10:R10">SUM(J11,J25)</f>
        <v>1404</v>
      </c>
      <c r="K10" s="106">
        <f t="shared" si="0"/>
        <v>733</v>
      </c>
      <c r="L10" s="106">
        <f t="shared" si="0"/>
        <v>671</v>
      </c>
      <c r="M10" s="106">
        <f t="shared" si="0"/>
        <v>0</v>
      </c>
      <c r="N10" s="106">
        <f t="shared" si="0"/>
        <v>694</v>
      </c>
      <c r="O10" s="106">
        <f t="shared" si="0"/>
        <v>8</v>
      </c>
      <c r="P10" s="106">
        <f t="shared" si="0"/>
        <v>2106</v>
      </c>
      <c r="Q10" s="106">
        <f t="shared" si="0"/>
        <v>612</v>
      </c>
      <c r="R10" s="106">
        <f t="shared" si="0"/>
        <v>792</v>
      </c>
      <c r="S10" s="106" t="e">
        <f>SUM(#REF!,#REF!,S25)</f>
        <v>#REF!</v>
      </c>
      <c r="T10" s="106" t="e">
        <f>SUM(#REF!,#REF!,T25)</f>
        <v>#REF!</v>
      </c>
      <c r="U10" s="106" t="e">
        <f>SUM(#REF!,#REF!,U25)</f>
        <v>#REF!</v>
      </c>
      <c r="V10" s="106" t="e">
        <f>SUM(#REF!,#REF!,V25)</f>
        <v>#REF!</v>
      </c>
      <c r="W10" s="106" t="e">
        <f>SUM(#REF!,#REF!,W25)</f>
        <v>#REF!</v>
      </c>
      <c r="X10" s="106" t="e">
        <f>SUM(#REF!,#REF!,X25)</f>
        <v>#REF!</v>
      </c>
    </row>
    <row r="11" spans="1:24" s="31" customFormat="1" ht="34.5" customHeight="1">
      <c r="A11" s="105" t="s">
        <v>195</v>
      </c>
      <c r="B11" s="176" t="s">
        <v>196</v>
      </c>
      <c r="C11" s="177"/>
      <c r="D11" s="177"/>
      <c r="E11" s="178"/>
      <c r="F11" s="106"/>
      <c r="G11" s="106"/>
      <c r="H11" s="106"/>
      <c r="I11" s="106"/>
      <c r="J11" s="106">
        <f aca="true" t="shared" si="1" ref="J11:R11">SUM(J12:J24)</f>
        <v>1286</v>
      </c>
      <c r="K11" s="106">
        <f t="shared" si="1"/>
        <v>680</v>
      </c>
      <c r="L11" s="106">
        <f t="shared" si="1"/>
        <v>606</v>
      </c>
      <c r="M11" s="106">
        <f t="shared" si="1"/>
        <v>0</v>
      </c>
      <c r="N11" s="106">
        <f t="shared" si="1"/>
        <v>590</v>
      </c>
      <c r="O11" s="106">
        <f t="shared" si="1"/>
        <v>8</v>
      </c>
      <c r="P11" s="106">
        <f t="shared" si="1"/>
        <v>1884</v>
      </c>
      <c r="Q11" s="106">
        <f t="shared" si="1"/>
        <v>560</v>
      </c>
      <c r="R11" s="106">
        <f t="shared" si="1"/>
        <v>726</v>
      </c>
      <c r="S11" s="106"/>
      <c r="T11" s="106"/>
      <c r="U11" s="106"/>
      <c r="V11" s="106"/>
      <c r="W11" s="106"/>
      <c r="X11" s="106"/>
    </row>
    <row r="12" spans="1:24" ht="15">
      <c r="A12" s="109" t="s">
        <v>182</v>
      </c>
      <c r="B12" s="189" t="s">
        <v>27</v>
      </c>
      <c r="C12" s="189"/>
      <c r="D12" s="189"/>
      <c r="E12" s="189"/>
      <c r="F12" s="107"/>
      <c r="G12" s="107"/>
      <c r="H12" s="107">
        <v>1</v>
      </c>
      <c r="I12" s="107"/>
      <c r="J12" s="107">
        <v>72</v>
      </c>
      <c r="K12" s="107">
        <v>42</v>
      </c>
      <c r="L12" s="107">
        <v>30</v>
      </c>
      <c r="M12" s="107"/>
      <c r="N12" s="107">
        <v>36</v>
      </c>
      <c r="O12" s="107"/>
      <c r="P12" s="107">
        <v>108</v>
      </c>
      <c r="Q12" s="108">
        <v>72</v>
      </c>
      <c r="R12" s="108">
        <v>0</v>
      </c>
      <c r="S12" s="70"/>
      <c r="T12" s="70"/>
      <c r="U12" s="69"/>
      <c r="V12" s="69"/>
      <c r="W12" s="73"/>
      <c r="X12" s="68"/>
    </row>
    <row r="13" spans="1:24" s="31" customFormat="1" ht="15" customHeight="1">
      <c r="A13" s="118" t="s">
        <v>201</v>
      </c>
      <c r="B13" s="189" t="s">
        <v>193</v>
      </c>
      <c r="C13" s="189"/>
      <c r="D13" s="189"/>
      <c r="E13" s="189"/>
      <c r="F13" s="107">
        <v>2</v>
      </c>
      <c r="G13" s="107"/>
      <c r="H13" s="107"/>
      <c r="I13" s="107">
        <v>1</v>
      </c>
      <c r="J13" s="107">
        <v>144</v>
      </c>
      <c r="K13" s="107">
        <v>96</v>
      </c>
      <c r="L13" s="107">
        <v>48</v>
      </c>
      <c r="M13" s="107"/>
      <c r="N13" s="107">
        <v>72</v>
      </c>
      <c r="O13" s="107"/>
      <c r="P13" s="107">
        <v>216</v>
      </c>
      <c r="Q13" s="108">
        <v>63</v>
      </c>
      <c r="R13" s="108">
        <v>81</v>
      </c>
      <c r="S13" s="70"/>
      <c r="T13" s="70"/>
      <c r="U13" s="69"/>
      <c r="V13" s="69"/>
      <c r="W13" s="73"/>
      <c r="X13" s="68"/>
    </row>
    <row r="14" spans="1:24" s="31" customFormat="1" ht="15" customHeight="1">
      <c r="A14" s="97" t="s">
        <v>202</v>
      </c>
      <c r="B14" s="153" t="s">
        <v>199</v>
      </c>
      <c r="C14" s="169"/>
      <c r="D14" s="169"/>
      <c r="E14" s="170"/>
      <c r="F14" s="120">
        <v>2</v>
      </c>
      <c r="G14" s="120"/>
      <c r="H14" s="120"/>
      <c r="I14" s="120">
        <v>1</v>
      </c>
      <c r="J14" s="120">
        <v>232</v>
      </c>
      <c r="K14" s="120">
        <v>134</v>
      </c>
      <c r="L14" s="120">
        <v>98</v>
      </c>
      <c r="M14" s="120"/>
      <c r="N14" s="120">
        <v>114</v>
      </c>
      <c r="O14" s="120">
        <v>2</v>
      </c>
      <c r="P14" s="120">
        <v>348</v>
      </c>
      <c r="Q14" s="121">
        <v>102</v>
      </c>
      <c r="R14" s="121">
        <v>130</v>
      </c>
      <c r="S14" s="94"/>
      <c r="T14" s="94"/>
      <c r="U14" s="92"/>
      <c r="V14" s="92"/>
      <c r="W14" s="93"/>
      <c r="X14" s="91"/>
    </row>
    <row r="15" spans="1:24" s="31" customFormat="1" ht="15" customHeight="1">
      <c r="A15" s="122" t="s">
        <v>208</v>
      </c>
      <c r="B15" s="171" t="s">
        <v>28</v>
      </c>
      <c r="C15" s="172"/>
      <c r="D15" s="172"/>
      <c r="E15" s="173"/>
      <c r="F15" s="120"/>
      <c r="G15" s="120"/>
      <c r="H15" s="120">
        <v>2</v>
      </c>
      <c r="I15" s="120">
        <v>1</v>
      </c>
      <c r="J15" s="120">
        <v>78</v>
      </c>
      <c r="K15" s="120">
        <v>0</v>
      </c>
      <c r="L15" s="120">
        <v>78</v>
      </c>
      <c r="M15" s="120"/>
      <c r="N15" s="120">
        <v>39</v>
      </c>
      <c r="O15" s="120"/>
      <c r="P15" s="120">
        <v>117</v>
      </c>
      <c r="Q15" s="121">
        <v>34</v>
      </c>
      <c r="R15" s="121">
        <v>44</v>
      </c>
      <c r="S15" s="94"/>
      <c r="T15" s="94"/>
      <c r="U15" s="92"/>
      <c r="V15" s="92"/>
      <c r="W15" s="93"/>
      <c r="X15" s="91"/>
    </row>
    <row r="16" spans="1:24" s="31" customFormat="1" ht="15" customHeight="1">
      <c r="A16" s="122" t="s">
        <v>203</v>
      </c>
      <c r="B16" s="171" t="s">
        <v>191</v>
      </c>
      <c r="C16" s="172"/>
      <c r="D16" s="172"/>
      <c r="E16" s="173"/>
      <c r="F16" s="120">
        <v>2</v>
      </c>
      <c r="G16" s="120"/>
      <c r="H16" s="120"/>
      <c r="I16" s="120">
        <v>1</v>
      </c>
      <c r="J16" s="120">
        <v>144</v>
      </c>
      <c r="K16" s="120">
        <v>48</v>
      </c>
      <c r="L16" s="120">
        <v>96</v>
      </c>
      <c r="M16" s="120"/>
      <c r="N16" s="120">
        <v>70</v>
      </c>
      <c r="O16" s="120">
        <v>2</v>
      </c>
      <c r="P16" s="120">
        <v>216</v>
      </c>
      <c r="Q16" s="121">
        <v>68</v>
      </c>
      <c r="R16" s="121">
        <v>76</v>
      </c>
      <c r="S16" s="94"/>
      <c r="T16" s="94"/>
      <c r="U16" s="92"/>
      <c r="V16" s="92"/>
      <c r="W16" s="93"/>
      <c r="X16" s="91"/>
    </row>
    <row r="17" spans="1:24" s="31" customFormat="1" ht="15" customHeight="1">
      <c r="A17" s="97" t="s">
        <v>183</v>
      </c>
      <c r="B17" s="156" t="s">
        <v>167</v>
      </c>
      <c r="C17" s="174"/>
      <c r="D17" s="174"/>
      <c r="E17" s="175"/>
      <c r="F17" s="120"/>
      <c r="G17" s="120"/>
      <c r="H17" s="120">
        <v>2</v>
      </c>
      <c r="I17" s="120">
        <v>1</v>
      </c>
      <c r="J17" s="120">
        <v>108</v>
      </c>
      <c r="K17" s="120">
        <v>72</v>
      </c>
      <c r="L17" s="120">
        <v>36</v>
      </c>
      <c r="M17" s="120"/>
      <c r="N17" s="120">
        <v>54</v>
      </c>
      <c r="O17" s="120"/>
      <c r="P17" s="120">
        <v>162</v>
      </c>
      <c r="Q17" s="121">
        <v>51</v>
      </c>
      <c r="R17" s="121">
        <v>57</v>
      </c>
      <c r="S17" s="94"/>
      <c r="T17" s="94"/>
      <c r="U17" s="92"/>
      <c r="V17" s="92"/>
      <c r="W17" s="93"/>
      <c r="X17" s="91"/>
    </row>
    <row r="18" spans="1:24" s="31" customFormat="1" ht="15" customHeight="1">
      <c r="A18" s="97" t="s">
        <v>204</v>
      </c>
      <c r="B18" s="156" t="s">
        <v>176</v>
      </c>
      <c r="C18" s="157"/>
      <c r="D18" s="157"/>
      <c r="E18" s="158"/>
      <c r="F18" s="120"/>
      <c r="G18" s="120"/>
      <c r="H18" s="120">
        <v>2</v>
      </c>
      <c r="I18" s="120"/>
      <c r="J18" s="120">
        <v>36</v>
      </c>
      <c r="K18" s="120">
        <v>30</v>
      </c>
      <c r="L18" s="120">
        <v>6</v>
      </c>
      <c r="M18" s="120"/>
      <c r="N18" s="120">
        <v>18</v>
      </c>
      <c r="O18" s="120"/>
      <c r="P18" s="120">
        <v>54</v>
      </c>
      <c r="Q18" s="121">
        <v>0</v>
      </c>
      <c r="R18" s="121">
        <v>36</v>
      </c>
      <c r="S18" s="94"/>
      <c r="T18" s="94"/>
      <c r="U18" s="92"/>
      <c r="V18" s="92"/>
      <c r="W18" s="93"/>
      <c r="X18" s="91"/>
    </row>
    <row r="19" spans="1:24" s="31" customFormat="1" ht="15" customHeight="1">
      <c r="A19" s="97" t="s">
        <v>205</v>
      </c>
      <c r="B19" s="156" t="s">
        <v>177</v>
      </c>
      <c r="C19" s="157"/>
      <c r="D19" s="157"/>
      <c r="E19" s="158"/>
      <c r="F19" s="120"/>
      <c r="G19" s="120"/>
      <c r="H19" s="120">
        <v>2</v>
      </c>
      <c r="I19" s="120"/>
      <c r="J19" s="120">
        <v>36</v>
      </c>
      <c r="K19" s="120">
        <v>30</v>
      </c>
      <c r="L19" s="120">
        <v>6</v>
      </c>
      <c r="M19" s="120"/>
      <c r="N19" s="120">
        <v>18</v>
      </c>
      <c r="O19" s="120"/>
      <c r="P19" s="120">
        <v>54</v>
      </c>
      <c r="Q19" s="121">
        <v>0</v>
      </c>
      <c r="R19" s="121">
        <v>36</v>
      </c>
      <c r="S19" s="94"/>
      <c r="T19" s="94"/>
      <c r="U19" s="92"/>
      <c r="V19" s="92"/>
      <c r="W19" s="93"/>
      <c r="X19" s="91"/>
    </row>
    <row r="20" spans="1:24" s="31" customFormat="1" ht="15" customHeight="1">
      <c r="A20" s="119" t="s">
        <v>206</v>
      </c>
      <c r="B20" s="171" t="s">
        <v>197</v>
      </c>
      <c r="C20" s="193"/>
      <c r="D20" s="193"/>
      <c r="E20" s="194"/>
      <c r="F20" s="107"/>
      <c r="G20" s="107"/>
      <c r="H20" s="107">
        <v>2</v>
      </c>
      <c r="I20" s="107">
        <v>1</v>
      </c>
      <c r="J20" s="107">
        <v>136</v>
      </c>
      <c r="K20" s="107">
        <v>92</v>
      </c>
      <c r="L20" s="107">
        <v>44</v>
      </c>
      <c r="M20" s="107"/>
      <c r="N20" s="107">
        <v>66</v>
      </c>
      <c r="O20" s="107">
        <v>2</v>
      </c>
      <c r="P20" s="107">
        <v>204</v>
      </c>
      <c r="Q20" s="108">
        <v>68</v>
      </c>
      <c r="R20" s="108">
        <v>68</v>
      </c>
      <c r="S20" s="94"/>
      <c r="T20" s="94"/>
      <c r="U20" s="92"/>
      <c r="V20" s="92"/>
      <c r="W20" s="93"/>
      <c r="X20" s="91"/>
    </row>
    <row r="21" spans="1:24" ht="15">
      <c r="A21" s="114" t="s">
        <v>207</v>
      </c>
      <c r="B21" s="190" t="s">
        <v>198</v>
      </c>
      <c r="C21" s="191"/>
      <c r="D21" s="191"/>
      <c r="E21" s="192"/>
      <c r="F21" s="107">
        <v>2</v>
      </c>
      <c r="G21" s="107"/>
      <c r="H21" s="107"/>
      <c r="I21" s="107">
        <v>1</v>
      </c>
      <c r="J21" s="107">
        <v>144</v>
      </c>
      <c r="K21" s="107">
        <v>80</v>
      </c>
      <c r="L21" s="107">
        <v>64</v>
      </c>
      <c r="M21" s="107"/>
      <c r="N21" s="107">
        <v>25</v>
      </c>
      <c r="O21" s="107">
        <v>2</v>
      </c>
      <c r="P21" s="107">
        <v>171</v>
      </c>
      <c r="Q21" s="108">
        <v>68</v>
      </c>
      <c r="R21" s="108">
        <v>76</v>
      </c>
      <c r="S21" s="70"/>
      <c r="T21" s="70"/>
      <c r="U21" s="69"/>
      <c r="V21" s="69"/>
      <c r="W21" s="73"/>
      <c r="X21" s="68"/>
    </row>
    <row r="22" spans="1:24" s="31" customFormat="1" ht="15" customHeight="1">
      <c r="A22" s="109" t="s">
        <v>184</v>
      </c>
      <c r="B22" s="190" t="s">
        <v>194</v>
      </c>
      <c r="C22" s="191"/>
      <c r="D22" s="191"/>
      <c r="E22" s="192"/>
      <c r="F22" s="107"/>
      <c r="G22" s="107"/>
      <c r="H22" s="107">
        <v>2</v>
      </c>
      <c r="I22" s="107"/>
      <c r="J22" s="107">
        <v>34</v>
      </c>
      <c r="K22" s="107">
        <v>20</v>
      </c>
      <c r="L22" s="107">
        <v>14</v>
      </c>
      <c r="M22" s="107"/>
      <c r="N22" s="107">
        <v>17</v>
      </c>
      <c r="O22" s="107"/>
      <c r="P22" s="107">
        <v>51</v>
      </c>
      <c r="Q22" s="108"/>
      <c r="R22" s="108">
        <v>34</v>
      </c>
      <c r="S22" s="70"/>
      <c r="T22" s="70"/>
      <c r="U22" s="69"/>
      <c r="V22" s="69"/>
      <c r="W22" s="73"/>
      <c r="X22" s="68"/>
    </row>
    <row r="23" spans="1:24" ht="18" customHeight="1">
      <c r="A23" s="97" t="s">
        <v>185</v>
      </c>
      <c r="B23" s="186" t="s">
        <v>30</v>
      </c>
      <c r="C23" s="187"/>
      <c r="D23" s="187"/>
      <c r="E23" s="188"/>
      <c r="F23" s="107"/>
      <c r="G23" s="107"/>
      <c r="H23" s="104">
        <v>12</v>
      </c>
      <c r="I23" s="98"/>
      <c r="J23" s="98">
        <v>78</v>
      </c>
      <c r="K23" s="98">
        <v>2</v>
      </c>
      <c r="L23" s="98">
        <v>76</v>
      </c>
      <c r="M23" s="98"/>
      <c r="N23" s="98">
        <v>39</v>
      </c>
      <c r="O23" s="98"/>
      <c r="P23" s="98">
        <v>117</v>
      </c>
      <c r="Q23" s="99">
        <v>34</v>
      </c>
      <c r="R23" s="99">
        <v>44</v>
      </c>
      <c r="S23" s="100"/>
      <c r="T23" s="100"/>
      <c r="U23" s="101"/>
      <c r="V23" s="101"/>
      <c r="W23" s="102"/>
      <c r="X23" s="103"/>
    </row>
    <row r="24" spans="1:24" ht="29.25" customHeight="1">
      <c r="A24" s="97" t="s">
        <v>186</v>
      </c>
      <c r="B24" s="159" t="s">
        <v>175</v>
      </c>
      <c r="C24" s="162"/>
      <c r="D24" s="162"/>
      <c r="E24" s="163"/>
      <c r="F24" s="107"/>
      <c r="G24" s="107"/>
      <c r="H24" s="107">
        <v>2</v>
      </c>
      <c r="I24" s="107"/>
      <c r="J24" s="107">
        <v>44</v>
      </c>
      <c r="K24" s="107">
        <v>34</v>
      </c>
      <c r="L24" s="107">
        <v>10</v>
      </c>
      <c r="M24" s="107"/>
      <c r="N24" s="107">
        <v>22</v>
      </c>
      <c r="O24" s="107"/>
      <c r="P24" s="107">
        <v>66</v>
      </c>
      <c r="Q24" s="108">
        <v>0</v>
      </c>
      <c r="R24" s="108">
        <v>44</v>
      </c>
      <c r="S24" s="70"/>
      <c r="T24" s="70"/>
      <c r="U24" s="69"/>
      <c r="V24" s="69"/>
      <c r="W24" s="73"/>
      <c r="X24" s="68"/>
    </row>
    <row r="25" spans="1:24" s="31" customFormat="1" ht="40.5" customHeight="1">
      <c r="A25" s="105" t="s">
        <v>187</v>
      </c>
      <c r="B25" s="183" t="s">
        <v>190</v>
      </c>
      <c r="C25" s="184"/>
      <c r="D25" s="184"/>
      <c r="E25" s="185"/>
      <c r="F25" s="106">
        <v>45</v>
      </c>
      <c r="G25" s="106"/>
      <c r="H25" s="106"/>
      <c r="I25" s="106"/>
      <c r="J25" s="106">
        <f aca="true" t="shared" si="2" ref="J25:R25">SUM(J26:J29)</f>
        <v>118</v>
      </c>
      <c r="K25" s="106">
        <f t="shared" si="2"/>
        <v>53</v>
      </c>
      <c r="L25" s="106">
        <f t="shared" si="2"/>
        <v>65</v>
      </c>
      <c r="M25" s="106">
        <f t="shared" si="2"/>
        <v>0</v>
      </c>
      <c r="N25" s="106">
        <f t="shared" si="2"/>
        <v>104</v>
      </c>
      <c r="O25" s="106">
        <f t="shared" si="2"/>
        <v>0</v>
      </c>
      <c r="P25" s="106">
        <f t="shared" si="2"/>
        <v>222</v>
      </c>
      <c r="Q25" s="106">
        <f t="shared" si="2"/>
        <v>52</v>
      </c>
      <c r="R25" s="106">
        <f t="shared" si="2"/>
        <v>66</v>
      </c>
      <c r="S25" s="106">
        <f aca="true" t="shared" si="3" ref="S25:X25">SUM(S26)</f>
        <v>0</v>
      </c>
      <c r="T25" s="106">
        <f t="shared" si="3"/>
        <v>0</v>
      </c>
      <c r="U25" s="106">
        <f t="shared" si="3"/>
        <v>0</v>
      </c>
      <c r="V25" s="106">
        <f t="shared" si="3"/>
        <v>0</v>
      </c>
      <c r="W25" s="106">
        <f t="shared" si="3"/>
        <v>0</v>
      </c>
      <c r="X25" s="106">
        <f t="shared" si="3"/>
        <v>0</v>
      </c>
    </row>
    <row r="26" spans="1:24" s="31" customFormat="1" ht="17.25" customHeight="1">
      <c r="A26" s="110" t="s">
        <v>188</v>
      </c>
      <c r="B26" s="139" t="s">
        <v>178</v>
      </c>
      <c r="C26" s="139"/>
      <c r="D26" s="139"/>
      <c r="E26" s="139"/>
      <c r="F26" s="111"/>
      <c r="G26" s="111"/>
      <c r="H26" s="115">
        <v>2</v>
      </c>
      <c r="I26" s="115"/>
      <c r="J26" s="115">
        <v>44</v>
      </c>
      <c r="K26" s="115">
        <v>24</v>
      </c>
      <c r="L26" s="115">
        <v>20</v>
      </c>
      <c r="M26" s="115"/>
      <c r="N26" s="115">
        <v>22</v>
      </c>
      <c r="O26" s="115"/>
      <c r="P26" s="115">
        <v>66</v>
      </c>
      <c r="Q26" s="115">
        <v>0</v>
      </c>
      <c r="R26" s="116">
        <v>44</v>
      </c>
      <c r="S26" s="117"/>
      <c r="T26" s="117"/>
      <c r="U26" s="117"/>
      <c r="V26" s="117"/>
      <c r="W26" s="112"/>
      <c r="X26" s="113"/>
    </row>
    <row r="27" spans="1:24" s="31" customFormat="1" ht="17.25" customHeight="1">
      <c r="A27" s="110" t="s">
        <v>189</v>
      </c>
      <c r="B27" s="159" t="s">
        <v>181</v>
      </c>
      <c r="C27" s="160"/>
      <c r="D27" s="160"/>
      <c r="E27" s="161"/>
      <c r="F27" s="111"/>
      <c r="G27" s="111"/>
      <c r="H27" s="115">
        <v>1</v>
      </c>
      <c r="I27" s="115"/>
      <c r="J27" s="115">
        <v>35</v>
      </c>
      <c r="K27" s="115">
        <v>27</v>
      </c>
      <c r="L27" s="115">
        <v>8</v>
      </c>
      <c r="M27" s="115"/>
      <c r="N27" s="115">
        <v>18</v>
      </c>
      <c r="O27" s="115"/>
      <c r="P27" s="115">
        <v>53</v>
      </c>
      <c r="Q27" s="115">
        <v>35</v>
      </c>
      <c r="R27" s="116"/>
      <c r="S27" s="117"/>
      <c r="T27" s="117"/>
      <c r="U27" s="117"/>
      <c r="V27" s="117"/>
      <c r="W27" s="112"/>
      <c r="X27" s="113"/>
    </row>
    <row r="28" spans="1:24" s="31" customFormat="1" ht="15.75" customHeight="1">
      <c r="A28" s="110" t="s">
        <v>189</v>
      </c>
      <c r="B28" s="159" t="s">
        <v>179</v>
      </c>
      <c r="C28" s="162"/>
      <c r="D28" s="162"/>
      <c r="E28" s="163"/>
      <c r="F28" s="111"/>
      <c r="G28" s="111"/>
      <c r="H28" s="115"/>
      <c r="I28" s="115">
        <v>12</v>
      </c>
      <c r="J28" s="115">
        <v>39</v>
      </c>
      <c r="K28" s="115">
        <v>2</v>
      </c>
      <c r="L28" s="115">
        <v>37</v>
      </c>
      <c r="M28" s="115"/>
      <c r="N28" s="115">
        <v>19</v>
      </c>
      <c r="O28" s="115"/>
      <c r="P28" s="115">
        <v>58</v>
      </c>
      <c r="Q28" s="115">
        <v>17</v>
      </c>
      <c r="R28" s="116">
        <v>22</v>
      </c>
      <c r="S28" s="117"/>
      <c r="T28" s="117"/>
      <c r="U28" s="117"/>
      <c r="V28" s="117"/>
      <c r="W28" s="112"/>
      <c r="X28" s="113"/>
    </row>
    <row r="29" spans="1:24" s="31" customFormat="1" ht="29.25" customHeight="1">
      <c r="A29" s="153" t="s">
        <v>180</v>
      </c>
      <c r="B29" s="154"/>
      <c r="C29" s="154"/>
      <c r="D29" s="154"/>
      <c r="E29" s="155"/>
      <c r="F29" s="111" t="s">
        <v>200</v>
      </c>
      <c r="G29" s="111"/>
      <c r="H29" s="115"/>
      <c r="I29" s="115">
        <v>2</v>
      </c>
      <c r="J29" s="115"/>
      <c r="K29" s="115"/>
      <c r="L29" s="115"/>
      <c r="M29" s="115"/>
      <c r="N29" s="115">
        <v>45</v>
      </c>
      <c r="O29" s="115"/>
      <c r="P29" s="115">
        <v>45</v>
      </c>
      <c r="Q29" s="115"/>
      <c r="R29" s="116"/>
      <c r="S29" s="117"/>
      <c r="T29" s="117"/>
      <c r="U29" s="117"/>
      <c r="V29" s="117"/>
      <c r="W29" s="112"/>
      <c r="X29" s="113"/>
    </row>
    <row r="30" spans="1:24" ht="42" customHeight="1">
      <c r="A30" s="76" t="s">
        <v>33</v>
      </c>
      <c r="B30" s="137" t="s">
        <v>114</v>
      </c>
      <c r="C30" s="137"/>
      <c r="D30" s="137"/>
      <c r="E30" s="137"/>
      <c r="F30" s="4">
        <v>0</v>
      </c>
      <c r="G30" s="4">
        <v>0</v>
      </c>
      <c r="H30" s="4">
        <v>4</v>
      </c>
      <c r="I30" s="4">
        <f>SUM(I31:I34)</f>
        <v>0</v>
      </c>
      <c r="J30" s="4">
        <f>SUM(J31:J35)</f>
        <v>372</v>
      </c>
      <c r="K30" s="4">
        <f aca="true" t="shared" si="4" ref="K30:X30">SUM(K31:K35)</f>
        <v>110</v>
      </c>
      <c r="L30" s="4">
        <f t="shared" si="4"/>
        <v>262</v>
      </c>
      <c r="M30" s="4">
        <f t="shared" si="4"/>
        <v>0</v>
      </c>
      <c r="N30" s="4">
        <f t="shared" si="4"/>
        <v>227</v>
      </c>
      <c r="O30" s="4">
        <f t="shared" si="4"/>
        <v>0</v>
      </c>
      <c r="P30" s="4">
        <f t="shared" si="4"/>
        <v>599</v>
      </c>
      <c r="Q30" s="4">
        <f t="shared" si="4"/>
        <v>0</v>
      </c>
      <c r="R30" s="4">
        <f t="shared" si="4"/>
        <v>0</v>
      </c>
      <c r="S30" s="4">
        <f t="shared" si="4"/>
        <v>168</v>
      </c>
      <c r="T30" s="4">
        <f t="shared" si="4"/>
        <v>148</v>
      </c>
      <c r="U30" s="4">
        <f t="shared" si="4"/>
        <v>56</v>
      </c>
      <c r="V30" s="4">
        <f t="shared" si="4"/>
        <v>0</v>
      </c>
      <c r="W30" s="4">
        <f t="shared" si="4"/>
        <v>340</v>
      </c>
      <c r="X30" s="4">
        <f t="shared" si="4"/>
        <v>32</v>
      </c>
    </row>
    <row r="31" spans="1:24" ht="15">
      <c r="A31" s="77" t="s">
        <v>42</v>
      </c>
      <c r="B31" s="138" t="s">
        <v>34</v>
      </c>
      <c r="C31" s="138"/>
      <c r="D31" s="138"/>
      <c r="E31" s="138"/>
      <c r="F31" s="39"/>
      <c r="G31" s="39"/>
      <c r="H31" s="39">
        <v>4</v>
      </c>
      <c r="I31" s="39"/>
      <c r="J31" s="39">
        <v>48</v>
      </c>
      <c r="K31" s="39">
        <v>40</v>
      </c>
      <c r="L31" s="39">
        <v>8</v>
      </c>
      <c r="M31" s="39"/>
      <c r="N31" s="39">
        <v>14</v>
      </c>
      <c r="O31" s="39"/>
      <c r="P31" s="39">
        <v>62</v>
      </c>
      <c r="Q31" s="40"/>
      <c r="R31" s="40"/>
      <c r="S31" s="41"/>
      <c r="T31" s="41">
        <v>48</v>
      </c>
      <c r="U31" s="42"/>
      <c r="V31" s="42"/>
      <c r="W31" s="71">
        <v>48</v>
      </c>
      <c r="X31" s="3">
        <v>0</v>
      </c>
    </row>
    <row r="32" spans="1:24" ht="15">
      <c r="A32" s="77" t="s">
        <v>43</v>
      </c>
      <c r="B32" s="138" t="s">
        <v>29</v>
      </c>
      <c r="C32" s="138"/>
      <c r="D32" s="138"/>
      <c r="E32" s="138"/>
      <c r="F32" s="39"/>
      <c r="G32" s="39"/>
      <c r="H32" s="39">
        <v>3</v>
      </c>
      <c r="I32" s="39"/>
      <c r="J32" s="39">
        <v>48</v>
      </c>
      <c r="K32" s="39">
        <v>40</v>
      </c>
      <c r="L32" s="39">
        <v>8</v>
      </c>
      <c r="M32" s="39"/>
      <c r="N32" s="39">
        <v>14</v>
      </c>
      <c r="O32" s="39"/>
      <c r="P32" s="39">
        <v>62</v>
      </c>
      <c r="Q32" s="40"/>
      <c r="R32" s="40"/>
      <c r="S32" s="41">
        <v>48</v>
      </c>
      <c r="T32" s="41"/>
      <c r="U32" s="42"/>
      <c r="V32" s="42"/>
      <c r="W32" s="71">
        <v>48</v>
      </c>
      <c r="X32" s="3">
        <v>0</v>
      </c>
    </row>
    <row r="33" spans="1:24" ht="15">
      <c r="A33" s="77" t="s">
        <v>44</v>
      </c>
      <c r="B33" s="138" t="s">
        <v>28</v>
      </c>
      <c r="C33" s="138"/>
      <c r="D33" s="138"/>
      <c r="E33" s="138"/>
      <c r="F33" s="39"/>
      <c r="G33" s="39"/>
      <c r="H33" s="39">
        <v>5</v>
      </c>
      <c r="I33" s="39"/>
      <c r="J33" s="39">
        <v>122</v>
      </c>
      <c r="K33" s="39"/>
      <c r="L33" s="39">
        <v>122</v>
      </c>
      <c r="M33" s="39"/>
      <c r="N33" s="39">
        <v>61</v>
      </c>
      <c r="O33" s="39"/>
      <c r="P33" s="39">
        <v>183</v>
      </c>
      <c r="Q33" s="40"/>
      <c r="R33" s="40"/>
      <c r="S33" s="41">
        <v>44</v>
      </c>
      <c r="T33" s="41">
        <v>50</v>
      </c>
      <c r="U33" s="42">
        <v>28</v>
      </c>
      <c r="V33" s="42"/>
      <c r="W33" s="71">
        <v>122</v>
      </c>
      <c r="X33" s="3">
        <v>0</v>
      </c>
    </row>
    <row r="34" spans="1:24" ht="15">
      <c r="A34" s="77" t="s">
        <v>45</v>
      </c>
      <c r="B34" s="138" t="s">
        <v>30</v>
      </c>
      <c r="C34" s="138"/>
      <c r="D34" s="138"/>
      <c r="E34" s="138"/>
      <c r="F34" s="39"/>
      <c r="G34" s="39">
        <v>34</v>
      </c>
      <c r="H34" s="39">
        <v>5</v>
      </c>
      <c r="I34" s="39"/>
      <c r="J34" s="39">
        <v>122</v>
      </c>
      <c r="K34" s="39">
        <v>2</v>
      </c>
      <c r="L34" s="39">
        <v>120</v>
      </c>
      <c r="M34" s="39"/>
      <c r="N34" s="39">
        <v>122</v>
      </c>
      <c r="O34" s="39"/>
      <c r="P34" s="39">
        <v>244</v>
      </c>
      <c r="Q34" s="40"/>
      <c r="R34" s="40"/>
      <c r="S34" s="41">
        <v>44</v>
      </c>
      <c r="T34" s="41">
        <v>50</v>
      </c>
      <c r="U34" s="42">
        <v>28</v>
      </c>
      <c r="V34" s="42"/>
      <c r="W34" s="71">
        <v>122</v>
      </c>
      <c r="X34" s="3">
        <v>0</v>
      </c>
    </row>
    <row r="35" spans="1:24" s="31" customFormat="1" ht="31.5" customHeight="1">
      <c r="A35" s="97" t="s">
        <v>136</v>
      </c>
      <c r="B35" s="159" t="s">
        <v>32</v>
      </c>
      <c r="C35" s="160"/>
      <c r="D35" s="160"/>
      <c r="E35" s="161"/>
      <c r="F35" s="55"/>
      <c r="G35" s="55"/>
      <c r="H35" s="55">
        <v>3</v>
      </c>
      <c r="I35" s="55"/>
      <c r="J35" s="55">
        <v>32</v>
      </c>
      <c r="K35" s="55">
        <v>28</v>
      </c>
      <c r="L35" s="55">
        <v>4</v>
      </c>
      <c r="M35" s="55"/>
      <c r="N35" s="55">
        <v>16</v>
      </c>
      <c r="O35" s="55"/>
      <c r="P35" s="55">
        <v>48</v>
      </c>
      <c r="Q35" s="56"/>
      <c r="R35" s="56"/>
      <c r="S35" s="59">
        <v>32</v>
      </c>
      <c r="T35" s="59"/>
      <c r="U35" s="58"/>
      <c r="V35" s="58"/>
      <c r="W35" s="71">
        <v>0</v>
      </c>
      <c r="X35" s="57">
        <v>32</v>
      </c>
    </row>
    <row r="36" spans="1:24" ht="42" customHeight="1">
      <c r="A36" s="76" t="s">
        <v>35</v>
      </c>
      <c r="B36" s="137" t="s">
        <v>115</v>
      </c>
      <c r="C36" s="137"/>
      <c r="D36" s="137"/>
      <c r="E36" s="137"/>
      <c r="F36" s="4">
        <v>1</v>
      </c>
      <c r="G36" s="4">
        <v>0</v>
      </c>
      <c r="H36" s="4">
        <v>2</v>
      </c>
      <c r="I36" s="4">
        <f aca="true" t="shared" si="5" ref="I36:X36">SUM(I37:I38)</f>
        <v>0</v>
      </c>
      <c r="J36" s="4">
        <f t="shared" si="5"/>
        <v>122</v>
      </c>
      <c r="K36" s="4">
        <f t="shared" si="5"/>
        <v>46</v>
      </c>
      <c r="L36" s="4">
        <f t="shared" si="5"/>
        <v>76</v>
      </c>
      <c r="M36" s="4">
        <f t="shared" si="5"/>
        <v>0</v>
      </c>
      <c r="N36" s="4">
        <f t="shared" si="5"/>
        <v>54</v>
      </c>
      <c r="O36" s="4">
        <f t="shared" si="5"/>
        <v>1</v>
      </c>
      <c r="P36" s="4">
        <f t="shared" si="5"/>
        <v>177</v>
      </c>
      <c r="Q36" s="4">
        <f t="shared" si="5"/>
        <v>0</v>
      </c>
      <c r="R36" s="4">
        <f t="shared" si="5"/>
        <v>0</v>
      </c>
      <c r="S36" s="4">
        <f t="shared" si="5"/>
        <v>122</v>
      </c>
      <c r="T36" s="4">
        <f t="shared" si="5"/>
        <v>0</v>
      </c>
      <c r="U36" s="4">
        <f t="shared" si="5"/>
        <v>0</v>
      </c>
      <c r="V36" s="4">
        <f t="shared" si="5"/>
        <v>0</v>
      </c>
      <c r="W36" s="4">
        <f t="shared" si="5"/>
        <v>100</v>
      </c>
      <c r="X36" s="5">
        <f t="shared" si="5"/>
        <v>22</v>
      </c>
    </row>
    <row r="37" spans="1:24" ht="15">
      <c r="A37" s="77" t="s">
        <v>46</v>
      </c>
      <c r="B37" s="138" t="s">
        <v>36</v>
      </c>
      <c r="C37" s="138"/>
      <c r="D37" s="138"/>
      <c r="E37" s="138"/>
      <c r="F37" s="39">
        <v>3</v>
      </c>
      <c r="G37" s="39"/>
      <c r="H37" s="39"/>
      <c r="I37" s="39"/>
      <c r="J37" s="39">
        <v>62</v>
      </c>
      <c r="K37" s="39">
        <v>42</v>
      </c>
      <c r="L37" s="39">
        <v>20</v>
      </c>
      <c r="M37" s="39"/>
      <c r="N37" s="39">
        <v>30</v>
      </c>
      <c r="O37" s="39">
        <v>1</v>
      </c>
      <c r="P37" s="39">
        <v>93</v>
      </c>
      <c r="Q37" s="40"/>
      <c r="R37" s="40"/>
      <c r="S37" s="41">
        <v>62</v>
      </c>
      <c r="T37" s="41"/>
      <c r="U37" s="42"/>
      <c r="V37" s="42"/>
      <c r="W37" s="71">
        <v>50</v>
      </c>
      <c r="X37" s="3">
        <v>12</v>
      </c>
    </row>
    <row r="38" spans="1:24" ht="17.25" customHeight="1">
      <c r="A38" s="78" t="s">
        <v>47</v>
      </c>
      <c r="B38" s="140" t="s">
        <v>31</v>
      </c>
      <c r="C38" s="140"/>
      <c r="D38" s="140"/>
      <c r="E38" s="140"/>
      <c r="F38" s="39"/>
      <c r="G38" s="39"/>
      <c r="H38" s="39">
        <v>3</v>
      </c>
      <c r="I38" s="39"/>
      <c r="J38" s="39">
        <v>60</v>
      </c>
      <c r="K38" s="39">
        <v>4</v>
      </c>
      <c r="L38" s="39">
        <v>56</v>
      </c>
      <c r="M38" s="39"/>
      <c r="N38" s="39">
        <v>24</v>
      </c>
      <c r="O38" s="39"/>
      <c r="P38" s="39">
        <v>84</v>
      </c>
      <c r="Q38" s="40"/>
      <c r="R38" s="40"/>
      <c r="S38" s="41">
        <v>60</v>
      </c>
      <c r="T38" s="41"/>
      <c r="U38" s="42"/>
      <c r="V38" s="42"/>
      <c r="W38" s="71">
        <v>50</v>
      </c>
      <c r="X38" s="3">
        <v>10</v>
      </c>
    </row>
    <row r="39" spans="1:24" ht="31.5" customHeight="1">
      <c r="A39" s="76" t="s">
        <v>37</v>
      </c>
      <c r="B39" s="137" t="s">
        <v>116</v>
      </c>
      <c r="C39" s="137"/>
      <c r="D39" s="137"/>
      <c r="E39" s="137"/>
      <c r="F39" s="4">
        <v>7</v>
      </c>
      <c r="G39" s="4">
        <v>0</v>
      </c>
      <c r="H39" s="4">
        <v>13</v>
      </c>
      <c r="I39" s="4">
        <v>2</v>
      </c>
      <c r="J39" s="4">
        <f>SUM(J40,J56)</f>
        <v>1702</v>
      </c>
      <c r="K39" s="4">
        <f aca="true" t="shared" si="6" ref="K39:X39">SUM(K40,K56)</f>
        <v>1080</v>
      </c>
      <c r="L39" s="4">
        <f t="shared" si="6"/>
        <v>572</v>
      </c>
      <c r="M39" s="4">
        <f t="shared" si="6"/>
        <v>50</v>
      </c>
      <c r="N39" s="4">
        <f t="shared" si="6"/>
        <v>809</v>
      </c>
      <c r="O39" s="4">
        <f t="shared" si="6"/>
        <v>7</v>
      </c>
      <c r="P39" s="4">
        <f t="shared" si="6"/>
        <v>2518</v>
      </c>
      <c r="Q39" s="4">
        <f t="shared" si="6"/>
        <v>0</v>
      </c>
      <c r="R39" s="4">
        <f t="shared" si="6"/>
        <v>0</v>
      </c>
      <c r="S39" s="4">
        <f t="shared" si="6"/>
        <v>286</v>
      </c>
      <c r="T39" s="4">
        <f t="shared" si="6"/>
        <v>680</v>
      </c>
      <c r="U39" s="4">
        <f t="shared" si="6"/>
        <v>466</v>
      </c>
      <c r="V39" s="4">
        <f t="shared" si="6"/>
        <v>270</v>
      </c>
      <c r="W39" s="4">
        <f t="shared" si="6"/>
        <v>1072</v>
      </c>
      <c r="X39" s="4">
        <f t="shared" si="6"/>
        <v>630</v>
      </c>
    </row>
    <row r="40" spans="1:24" ht="27.75" customHeight="1">
      <c r="A40" s="76" t="s">
        <v>66</v>
      </c>
      <c r="B40" s="137" t="s">
        <v>67</v>
      </c>
      <c r="C40" s="137"/>
      <c r="D40" s="137"/>
      <c r="E40" s="137"/>
      <c r="F40" s="4">
        <v>4</v>
      </c>
      <c r="G40" s="4">
        <v>0</v>
      </c>
      <c r="H40" s="4">
        <v>11</v>
      </c>
      <c r="I40" s="4">
        <v>1</v>
      </c>
      <c r="J40" s="4">
        <f>SUM(J41:J55)</f>
        <v>1110</v>
      </c>
      <c r="K40" s="4">
        <f aca="true" t="shared" si="7" ref="K40:X40">SUM(K41:K55)</f>
        <v>696</v>
      </c>
      <c r="L40" s="4">
        <f t="shared" si="7"/>
        <v>394</v>
      </c>
      <c r="M40" s="4">
        <f t="shared" si="7"/>
        <v>20</v>
      </c>
      <c r="N40" s="4">
        <f t="shared" si="7"/>
        <v>551</v>
      </c>
      <c r="O40" s="4">
        <f t="shared" si="7"/>
        <v>4</v>
      </c>
      <c r="P40" s="4">
        <f t="shared" si="7"/>
        <v>1665</v>
      </c>
      <c r="Q40" s="4">
        <f t="shared" si="7"/>
        <v>0</v>
      </c>
      <c r="R40" s="4">
        <f t="shared" si="7"/>
        <v>0</v>
      </c>
      <c r="S40" s="4">
        <f t="shared" si="7"/>
        <v>286</v>
      </c>
      <c r="T40" s="4">
        <f t="shared" si="7"/>
        <v>472</v>
      </c>
      <c r="U40" s="4">
        <f t="shared" si="7"/>
        <v>142</v>
      </c>
      <c r="V40" s="4">
        <f t="shared" si="7"/>
        <v>210</v>
      </c>
      <c r="W40" s="4">
        <f t="shared" si="7"/>
        <v>794</v>
      </c>
      <c r="X40" s="4">
        <f t="shared" si="7"/>
        <v>316</v>
      </c>
    </row>
    <row r="41" spans="1:51" ht="15">
      <c r="A41" s="77" t="s">
        <v>38</v>
      </c>
      <c r="B41" s="140" t="s">
        <v>162</v>
      </c>
      <c r="C41" s="140"/>
      <c r="D41" s="140"/>
      <c r="E41" s="140"/>
      <c r="F41" s="39">
        <v>3</v>
      </c>
      <c r="G41" s="39"/>
      <c r="H41" s="39"/>
      <c r="I41" s="39"/>
      <c r="J41" s="39">
        <v>54</v>
      </c>
      <c r="K41" s="39">
        <v>44</v>
      </c>
      <c r="L41" s="39">
        <v>10</v>
      </c>
      <c r="M41" s="39"/>
      <c r="N41" s="39">
        <v>26</v>
      </c>
      <c r="O41" s="39">
        <v>1</v>
      </c>
      <c r="P41" s="39">
        <v>81</v>
      </c>
      <c r="Q41" s="40"/>
      <c r="R41" s="40"/>
      <c r="S41" s="41">
        <v>54</v>
      </c>
      <c r="T41" s="41"/>
      <c r="U41" s="42"/>
      <c r="V41" s="42"/>
      <c r="W41" s="71">
        <v>48</v>
      </c>
      <c r="X41" s="3">
        <v>6</v>
      </c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</row>
    <row r="42" spans="1:51" ht="15">
      <c r="A42" s="77" t="s">
        <v>39</v>
      </c>
      <c r="B42" s="140" t="s">
        <v>138</v>
      </c>
      <c r="C42" s="140"/>
      <c r="D42" s="140"/>
      <c r="E42" s="140"/>
      <c r="F42" s="39"/>
      <c r="G42" s="39"/>
      <c r="H42" s="39">
        <v>3</v>
      </c>
      <c r="I42" s="39"/>
      <c r="J42" s="39">
        <v>60</v>
      </c>
      <c r="K42" s="39">
        <v>50</v>
      </c>
      <c r="L42" s="39">
        <v>10</v>
      </c>
      <c r="M42" s="39"/>
      <c r="N42" s="39">
        <v>30</v>
      </c>
      <c r="O42" s="39"/>
      <c r="P42" s="39">
        <v>90</v>
      </c>
      <c r="Q42" s="40"/>
      <c r="R42" s="40"/>
      <c r="S42" s="41">
        <v>60</v>
      </c>
      <c r="T42" s="41"/>
      <c r="U42" s="42"/>
      <c r="V42" s="42"/>
      <c r="W42" s="71">
        <v>60</v>
      </c>
      <c r="X42" s="3">
        <v>0</v>
      </c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</row>
    <row r="43" spans="1:51" ht="13.5" customHeight="1">
      <c r="A43" s="77" t="s">
        <v>40</v>
      </c>
      <c r="B43" s="140" t="s">
        <v>139</v>
      </c>
      <c r="C43" s="140"/>
      <c r="D43" s="140"/>
      <c r="E43" s="140"/>
      <c r="F43" s="39">
        <v>4</v>
      </c>
      <c r="G43" s="39"/>
      <c r="H43" s="39"/>
      <c r="I43" s="39"/>
      <c r="J43" s="39">
        <v>80</v>
      </c>
      <c r="K43" s="39">
        <v>60</v>
      </c>
      <c r="L43" s="39">
        <v>20</v>
      </c>
      <c r="M43" s="39"/>
      <c r="N43" s="39">
        <v>39</v>
      </c>
      <c r="O43" s="39">
        <v>1</v>
      </c>
      <c r="P43" s="39">
        <v>120</v>
      </c>
      <c r="Q43" s="40"/>
      <c r="R43" s="40"/>
      <c r="S43" s="41"/>
      <c r="T43" s="41">
        <v>80</v>
      </c>
      <c r="U43" s="42"/>
      <c r="V43" s="42"/>
      <c r="W43" s="71">
        <v>52</v>
      </c>
      <c r="X43" s="3">
        <v>28</v>
      </c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15">
      <c r="A44" s="77" t="s">
        <v>41</v>
      </c>
      <c r="B44" s="140" t="s">
        <v>140</v>
      </c>
      <c r="C44" s="140"/>
      <c r="D44" s="140"/>
      <c r="E44" s="140"/>
      <c r="F44" s="39"/>
      <c r="G44" s="39"/>
      <c r="H44" s="39">
        <v>6</v>
      </c>
      <c r="I44" s="39"/>
      <c r="J44" s="39">
        <v>60</v>
      </c>
      <c r="K44" s="39">
        <v>50</v>
      </c>
      <c r="L44" s="39">
        <v>10</v>
      </c>
      <c r="M44" s="39"/>
      <c r="N44" s="39">
        <v>30</v>
      </c>
      <c r="O44" s="39"/>
      <c r="P44" s="39">
        <v>90</v>
      </c>
      <c r="Q44" s="40"/>
      <c r="R44" s="40"/>
      <c r="S44" s="41"/>
      <c r="T44" s="41"/>
      <c r="U44" s="42"/>
      <c r="V44" s="42">
        <v>60</v>
      </c>
      <c r="W44" s="71">
        <v>60</v>
      </c>
      <c r="X44" s="3">
        <v>0</v>
      </c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15">
      <c r="A45" s="77" t="s">
        <v>117</v>
      </c>
      <c r="B45" s="140" t="s">
        <v>141</v>
      </c>
      <c r="C45" s="140"/>
      <c r="D45" s="140"/>
      <c r="E45" s="140"/>
      <c r="F45" s="39">
        <v>5</v>
      </c>
      <c r="G45" s="39"/>
      <c r="H45" s="39"/>
      <c r="I45" s="39"/>
      <c r="J45" s="39">
        <v>140</v>
      </c>
      <c r="K45" s="39">
        <v>80</v>
      </c>
      <c r="L45" s="39">
        <v>60</v>
      </c>
      <c r="M45" s="39"/>
      <c r="N45" s="39">
        <v>69</v>
      </c>
      <c r="O45" s="39">
        <v>1</v>
      </c>
      <c r="P45" s="39">
        <v>210</v>
      </c>
      <c r="Q45" s="40"/>
      <c r="R45" s="40"/>
      <c r="S45" s="41"/>
      <c r="T45" s="41">
        <v>80</v>
      </c>
      <c r="U45" s="42">
        <v>60</v>
      </c>
      <c r="V45" s="42"/>
      <c r="W45" s="71">
        <v>68</v>
      </c>
      <c r="X45" s="3">
        <v>72</v>
      </c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16.5" customHeight="1">
      <c r="A46" s="77" t="s">
        <v>48</v>
      </c>
      <c r="B46" s="140" t="s">
        <v>142</v>
      </c>
      <c r="C46" s="140"/>
      <c r="D46" s="140"/>
      <c r="E46" s="140"/>
      <c r="F46" s="39">
        <v>4</v>
      </c>
      <c r="G46" s="39"/>
      <c r="H46" s="39"/>
      <c r="I46" s="39">
        <v>4</v>
      </c>
      <c r="J46" s="39">
        <v>160</v>
      </c>
      <c r="K46" s="39">
        <v>100</v>
      </c>
      <c r="L46" s="39">
        <v>40</v>
      </c>
      <c r="M46" s="39">
        <v>20</v>
      </c>
      <c r="N46" s="39">
        <v>79</v>
      </c>
      <c r="O46" s="39">
        <v>1</v>
      </c>
      <c r="P46" s="39">
        <v>240</v>
      </c>
      <c r="Q46" s="40"/>
      <c r="R46" s="40"/>
      <c r="S46" s="41">
        <v>60</v>
      </c>
      <c r="T46" s="41">
        <v>100</v>
      </c>
      <c r="U46" s="42"/>
      <c r="V46" s="42"/>
      <c r="W46" s="71">
        <v>76</v>
      </c>
      <c r="X46" s="3">
        <v>84</v>
      </c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15" customHeight="1">
      <c r="A47" s="77" t="s">
        <v>119</v>
      </c>
      <c r="B47" s="166" t="s">
        <v>143</v>
      </c>
      <c r="C47" s="166"/>
      <c r="D47" s="166"/>
      <c r="E47" s="166"/>
      <c r="F47" s="39"/>
      <c r="G47" s="39"/>
      <c r="H47" s="39">
        <v>6</v>
      </c>
      <c r="I47" s="39"/>
      <c r="J47" s="39">
        <v>64</v>
      </c>
      <c r="K47" s="39">
        <v>34</v>
      </c>
      <c r="L47" s="39">
        <v>30</v>
      </c>
      <c r="M47" s="39"/>
      <c r="N47" s="39">
        <v>32</v>
      </c>
      <c r="O47" s="39"/>
      <c r="P47" s="39">
        <v>96</v>
      </c>
      <c r="Q47" s="40"/>
      <c r="R47" s="40"/>
      <c r="S47" s="41"/>
      <c r="T47" s="41"/>
      <c r="U47" s="42">
        <v>22</v>
      </c>
      <c r="V47" s="42">
        <v>42</v>
      </c>
      <c r="W47" s="71">
        <v>32</v>
      </c>
      <c r="X47" s="3">
        <v>32</v>
      </c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15">
      <c r="A48" s="77" t="s">
        <v>49</v>
      </c>
      <c r="B48" s="140" t="s">
        <v>144</v>
      </c>
      <c r="C48" s="140"/>
      <c r="D48" s="140"/>
      <c r="E48" s="140"/>
      <c r="F48" s="39"/>
      <c r="G48" s="39"/>
      <c r="H48" s="60">
        <v>4</v>
      </c>
      <c r="I48" s="39"/>
      <c r="J48" s="39">
        <v>70</v>
      </c>
      <c r="K48" s="39">
        <v>50</v>
      </c>
      <c r="L48" s="39">
        <v>20</v>
      </c>
      <c r="M48" s="39"/>
      <c r="N48" s="39">
        <v>35</v>
      </c>
      <c r="O48" s="39"/>
      <c r="P48" s="39">
        <v>105</v>
      </c>
      <c r="Q48" s="40"/>
      <c r="R48" s="40"/>
      <c r="S48" s="41">
        <v>52</v>
      </c>
      <c r="T48" s="41">
        <v>18</v>
      </c>
      <c r="U48" s="42"/>
      <c r="V48" s="42"/>
      <c r="W48" s="71">
        <v>32</v>
      </c>
      <c r="X48" s="3">
        <v>38</v>
      </c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15">
      <c r="A49" s="77" t="s">
        <v>120</v>
      </c>
      <c r="B49" s="140" t="s">
        <v>145</v>
      </c>
      <c r="C49" s="140"/>
      <c r="D49" s="140"/>
      <c r="E49" s="140"/>
      <c r="F49" s="39"/>
      <c r="G49" s="39"/>
      <c r="H49" s="39">
        <v>4</v>
      </c>
      <c r="I49" s="39"/>
      <c r="J49" s="39">
        <v>74</v>
      </c>
      <c r="K49" s="39">
        <v>40</v>
      </c>
      <c r="L49" s="39">
        <v>34</v>
      </c>
      <c r="M49" s="39"/>
      <c r="N49" s="39">
        <v>37</v>
      </c>
      <c r="O49" s="39"/>
      <c r="P49" s="39">
        <v>111</v>
      </c>
      <c r="Q49" s="40"/>
      <c r="R49" s="40"/>
      <c r="S49" s="41"/>
      <c r="T49" s="41">
        <v>74</v>
      </c>
      <c r="U49" s="42"/>
      <c r="V49" s="42"/>
      <c r="W49" s="71">
        <v>50</v>
      </c>
      <c r="X49" s="3">
        <v>24</v>
      </c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17.25" customHeight="1">
      <c r="A50" s="77" t="s">
        <v>121</v>
      </c>
      <c r="B50" s="140" t="s">
        <v>146</v>
      </c>
      <c r="C50" s="140"/>
      <c r="D50" s="140"/>
      <c r="E50" s="140"/>
      <c r="F50" s="39"/>
      <c r="G50" s="39"/>
      <c r="H50" s="39">
        <v>3</v>
      </c>
      <c r="I50" s="39"/>
      <c r="J50" s="39">
        <v>60</v>
      </c>
      <c r="K50" s="39">
        <v>52</v>
      </c>
      <c r="L50" s="39">
        <v>8</v>
      </c>
      <c r="M50" s="39"/>
      <c r="N50" s="39">
        <v>30</v>
      </c>
      <c r="O50" s="39"/>
      <c r="P50" s="39">
        <v>90</v>
      </c>
      <c r="Q50" s="40"/>
      <c r="R50" s="40"/>
      <c r="S50" s="41">
        <v>60</v>
      </c>
      <c r="T50" s="41"/>
      <c r="U50" s="42"/>
      <c r="V50" s="42"/>
      <c r="W50" s="71">
        <v>60</v>
      </c>
      <c r="X50" s="3">
        <v>0</v>
      </c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15" customHeight="1">
      <c r="A51" s="77" t="s">
        <v>122</v>
      </c>
      <c r="B51" s="140" t="s">
        <v>118</v>
      </c>
      <c r="C51" s="140"/>
      <c r="D51" s="140"/>
      <c r="E51" s="140"/>
      <c r="F51" s="39"/>
      <c r="G51" s="39"/>
      <c r="H51" s="39">
        <v>5</v>
      </c>
      <c r="I51" s="39"/>
      <c r="J51" s="39">
        <v>60</v>
      </c>
      <c r="K51" s="39">
        <v>46</v>
      </c>
      <c r="L51" s="39">
        <v>14</v>
      </c>
      <c r="M51" s="39"/>
      <c r="N51" s="39">
        <v>30</v>
      </c>
      <c r="O51" s="39"/>
      <c r="P51" s="39">
        <v>90</v>
      </c>
      <c r="Q51" s="40"/>
      <c r="R51" s="40"/>
      <c r="S51" s="41"/>
      <c r="T51" s="41"/>
      <c r="U51" s="42">
        <v>60</v>
      </c>
      <c r="V51" s="42"/>
      <c r="W51" s="71">
        <v>60</v>
      </c>
      <c r="X51" s="3">
        <v>0</v>
      </c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17.25" customHeight="1">
      <c r="A52" s="77" t="s">
        <v>123</v>
      </c>
      <c r="B52" s="140" t="s">
        <v>147</v>
      </c>
      <c r="C52" s="140"/>
      <c r="D52" s="140"/>
      <c r="E52" s="140"/>
      <c r="F52" s="39"/>
      <c r="G52" s="39"/>
      <c r="H52" s="39">
        <v>6</v>
      </c>
      <c r="I52" s="39"/>
      <c r="J52" s="39">
        <v>60</v>
      </c>
      <c r="K52" s="39">
        <v>50</v>
      </c>
      <c r="L52" s="39">
        <v>10</v>
      </c>
      <c r="M52" s="39"/>
      <c r="N52" s="39">
        <v>30</v>
      </c>
      <c r="O52" s="39"/>
      <c r="P52" s="39">
        <v>90</v>
      </c>
      <c r="Q52" s="40"/>
      <c r="R52" s="40"/>
      <c r="S52" s="41"/>
      <c r="T52" s="41"/>
      <c r="U52" s="42"/>
      <c r="V52" s="42">
        <v>60</v>
      </c>
      <c r="W52" s="71">
        <v>60</v>
      </c>
      <c r="X52" s="3">
        <v>0</v>
      </c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32.25" customHeight="1">
      <c r="A53" s="77" t="s">
        <v>124</v>
      </c>
      <c r="B53" s="140" t="s">
        <v>148</v>
      </c>
      <c r="C53" s="140"/>
      <c r="D53" s="140"/>
      <c r="E53" s="140"/>
      <c r="F53" s="39"/>
      <c r="G53" s="39"/>
      <c r="H53" s="39">
        <v>6</v>
      </c>
      <c r="I53" s="39"/>
      <c r="J53" s="39">
        <v>48</v>
      </c>
      <c r="K53" s="39">
        <v>18</v>
      </c>
      <c r="L53" s="39">
        <v>30</v>
      </c>
      <c r="M53" s="39"/>
      <c r="N53" s="39">
        <v>24</v>
      </c>
      <c r="O53" s="39"/>
      <c r="P53" s="39">
        <v>72</v>
      </c>
      <c r="Q53" s="40"/>
      <c r="R53" s="40"/>
      <c r="S53" s="41"/>
      <c r="T53" s="41"/>
      <c r="U53" s="42"/>
      <c r="V53" s="42">
        <v>48</v>
      </c>
      <c r="W53" s="71">
        <v>16</v>
      </c>
      <c r="X53" s="3">
        <v>32</v>
      </c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ht="31.5" customHeight="1">
      <c r="A54" s="77" t="s">
        <v>149</v>
      </c>
      <c r="B54" s="140" t="s">
        <v>50</v>
      </c>
      <c r="C54" s="140"/>
      <c r="D54" s="140"/>
      <c r="E54" s="140"/>
      <c r="F54" s="39"/>
      <c r="G54" s="39"/>
      <c r="H54" s="39">
        <v>4</v>
      </c>
      <c r="I54" s="39"/>
      <c r="J54" s="39">
        <v>52</v>
      </c>
      <c r="K54" s="39">
        <v>2</v>
      </c>
      <c r="L54" s="39">
        <v>50</v>
      </c>
      <c r="M54" s="39"/>
      <c r="N54" s="39">
        <v>26</v>
      </c>
      <c r="O54" s="39"/>
      <c r="P54" s="39">
        <v>78</v>
      </c>
      <c r="Q54" s="40"/>
      <c r="R54" s="40"/>
      <c r="S54" s="41"/>
      <c r="T54" s="41">
        <v>52</v>
      </c>
      <c r="U54" s="42"/>
      <c r="V54" s="42"/>
      <c r="W54" s="71">
        <v>52</v>
      </c>
      <c r="X54" s="3">
        <v>0</v>
      </c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s="31" customFormat="1" ht="28.5" customHeight="1">
      <c r="A55" s="77" t="s">
        <v>150</v>
      </c>
      <c r="B55" s="141" t="s">
        <v>51</v>
      </c>
      <c r="C55" s="164"/>
      <c r="D55" s="164"/>
      <c r="E55" s="165"/>
      <c r="F55" s="63"/>
      <c r="G55" s="63"/>
      <c r="H55" s="63">
        <v>4</v>
      </c>
      <c r="I55" s="63"/>
      <c r="J55" s="63">
        <v>68</v>
      </c>
      <c r="K55" s="63">
        <v>20</v>
      </c>
      <c r="L55" s="63">
        <v>48</v>
      </c>
      <c r="M55" s="63"/>
      <c r="N55" s="63">
        <v>34</v>
      </c>
      <c r="O55" s="63"/>
      <c r="P55" s="63">
        <v>102</v>
      </c>
      <c r="Q55" s="66"/>
      <c r="R55" s="66"/>
      <c r="S55" s="67"/>
      <c r="T55" s="67">
        <v>68</v>
      </c>
      <c r="U55" s="65"/>
      <c r="V55" s="65"/>
      <c r="W55" s="71">
        <v>68</v>
      </c>
      <c r="X55" s="64">
        <v>0</v>
      </c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51" ht="15">
      <c r="A56" s="76" t="s">
        <v>52</v>
      </c>
      <c r="B56" s="137" t="s">
        <v>53</v>
      </c>
      <c r="C56" s="137"/>
      <c r="D56" s="137"/>
      <c r="E56" s="137"/>
      <c r="F56" s="4">
        <v>3</v>
      </c>
      <c r="G56" s="4">
        <v>0</v>
      </c>
      <c r="H56" s="4">
        <v>2</v>
      </c>
      <c r="I56" s="4">
        <v>2</v>
      </c>
      <c r="J56" s="4">
        <f>SUM(J57,J63)</f>
        <v>592</v>
      </c>
      <c r="K56" s="4">
        <f aca="true" t="shared" si="8" ref="K56:X56">SUM(K57,K63)</f>
        <v>384</v>
      </c>
      <c r="L56" s="4">
        <f t="shared" si="8"/>
        <v>178</v>
      </c>
      <c r="M56" s="4">
        <f t="shared" si="8"/>
        <v>30</v>
      </c>
      <c r="N56" s="4">
        <f t="shared" si="8"/>
        <v>258</v>
      </c>
      <c r="O56" s="4">
        <f t="shared" si="8"/>
        <v>3</v>
      </c>
      <c r="P56" s="4">
        <f t="shared" si="8"/>
        <v>853</v>
      </c>
      <c r="Q56" s="4">
        <f t="shared" si="8"/>
        <v>0</v>
      </c>
      <c r="R56" s="4">
        <f t="shared" si="8"/>
        <v>0</v>
      </c>
      <c r="S56" s="4">
        <f t="shared" si="8"/>
        <v>0</v>
      </c>
      <c r="T56" s="4">
        <f t="shared" si="8"/>
        <v>208</v>
      </c>
      <c r="U56" s="4">
        <f t="shared" si="8"/>
        <v>324</v>
      </c>
      <c r="V56" s="4">
        <f t="shared" si="8"/>
        <v>60</v>
      </c>
      <c r="W56" s="4">
        <f t="shared" si="8"/>
        <v>278</v>
      </c>
      <c r="X56" s="4">
        <f t="shared" si="8"/>
        <v>314</v>
      </c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</row>
    <row r="57" spans="1:51" ht="58.5" customHeight="1">
      <c r="A57" s="79" t="s">
        <v>54</v>
      </c>
      <c r="B57" s="137" t="s">
        <v>151</v>
      </c>
      <c r="C57" s="137"/>
      <c r="D57" s="137"/>
      <c r="E57" s="137"/>
      <c r="F57" s="4">
        <v>2</v>
      </c>
      <c r="G57" s="4">
        <v>0</v>
      </c>
      <c r="H57" s="4">
        <v>2</v>
      </c>
      <c r="I57" s="4">
        <v>1</v>
      </c>
      <c r="J57" s="4">
        <f>SUM(J58:J59)</f>
        <v>416</v>
      </c>
      <c r="K57" s="4">
        <f aca="true" t="shared" si="9" ref="K57:X57">SUM(K58:K59)</f>
        <v>266</v>
      </c>
      <c r="L57" s="4">
        <f t="shared" si="9"/>
        <v>120</v>
      </c>
      <c r="M57" s="4">
        <f t="shared" si="9"/>
        <v>30</v>
      </c>
      <c r="N57" s="4">
        <f t="shared" si="9"/>
        <v>171</v>
      </c>
      <c r="O57" s="4">
        <f t="shared" si="9"/>
        <v>2</v>
      </c>
      <c r="P57" s="4">
        <f t="shared" si="9"/>
        <v>589</v>
      </c>
      <c r="Q57" s="4">
        <f t="shared" si="9"/>
        <v>0</v>
      </c>
      <c r="R57" s="4">
        <f t="shared" si="9"/>
        <v>0</v>
      </c>
      <c r="S57" s="4">
        <f t="shared" si="9"/>
        <v>0</v>
      </c>
      <c r="T57" s="4">
        <f t="shared" si="9"/>
        <v>208</v>
      </c>
      <c r="U57" s="4">
        <f t="shared" si="9"/>
        <v>208</v>
      </c>
      <c r="V57" s="4">
        <f t="shared" si="9"/>
        <v>0</v>
      </c>
      <c r="W57" s="4">
        <f t="shared" si="9"/>
        <v>194</v>
      </c>
      <c r="X57" s="4">
        <f t="shared" si="9"/>
        <v>222</v>
      </c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28.5" customHeight="1">
      <c r="A58" s="78" t="s">
        <v>153</v>
      </c>
      <c r="B58" s="139" t="s">
        <v>152</v>
      </c>
      <c r="C58" s="139"/>
      <c r="D58" s="139"/>
      <c r="E58" s="139"/>
      <c r="F58" s="63" t="s">
        <v>154</v>
      </c>
      <c r="G58" s="39"/>
      <c r="H58" s="39"/>
      <c r="I58" s="39">
        <v>5</v>
      </c>
      <c r="J58" s="39">
        <v>222</v>
      </c>
      <c r="K58" s="39">
        <v>132</v>
      </c>
      <c r="L58" s="39">
        <v>60</v>
      </c>
      <c r="M58" s="39">
        <v>30</v>
      </c>
      <c r="N58" s="39">
        <v>89</v>
      </c>
      <c r="O58" s="39">
        <v>1</v>
      </c>
      <c r="P58" s="39">
        <v>312</v>
      </c>
      <c r="Q58" s="40"/>
      <c r="R58" s="40"/>
      <c r="S58" s="41"/>
      <c r="T58" s="41">
        <v>130</v>
      </c>
      <c r="U58" s="42">
        <v>92</v>
      </c>
      <c r="V58" s="42"/>
      <c r="W58" s="71">
        <v>82</v>
      </c>
      <c r="X58" s="3">
        <v>140</v>
      </c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ht="28.5" customHeight="1">
      <c r="A59" s="78" t="s">
        <v>125</v>
      </c>
      <c r="B59" s="140" t="s">
        <v>155</v>
      </c>
      <c r="C59" s="140"/>
      <c r="D59" s="140"/>
      <c r="E59" s="140"/>
      <c r="F59" s="63" t="s">
        <v>154</v>
      </c>
      <c r="G59" s="39"/>
      <c r="H59" s="39"/>
      <c r="I59" s="39"/>
      <c r="J59" s="39">
        <v>194</v>
      </c>
      <c r="K59" s="39">
        <v>134</v>
      </c>
      <c r="L59" s="39">
        <v>60</v>
      </c>
      <c r="M59" s="39"/>
      <c r="N59" s="39">
        <v>82</v>
      </c>
      <c r="O59" s="39">
        <v>1</v>
      </c>
      <c r="P59" s="39">
        <v>277</v>
      </c>
      <c r="Q59" s="40"/>
      <c r="R59" s="40"/>
      <c r="S59" s="41"/>
      <c r="T59" s="41">
        <v>78</v>
      </c>
      <c r="U59" s="42">
        <v>116</v>
      </c>
      <c r="V59" s="42"/>
      <c r="W59" s="71">
        <v>112</v>
      </c>
      <c r="X59" s="3">
        <v>82</v>
      </c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s="31" customFormat="1" ht="16.5" customHeight="1">
      <c r="A60" s="78" t="s">
        <v>126</v>
      </c>
      <c r="B60" s="141" t="s">
        <v>62</v>
      </c>
      <c r="C60" s="142"/>
      <c r="D60" s="142"/>
      <c r="E60" s="143"/>
      <c r="F60" s="50"/>
      <c r="G60" s="50"/>
      <c r="H60" s="63" t="s">
        <v>154</v>
      </c>
      <c r="I60" s="50"/>
      <c r="J60" s="50">
        <v>36</v>
      </c>
      <c r="K60" s="50"/>
      <c r="L60" s="50"/>
      <c r="M60" s="50"/>
      <c r="N60" s="50"/>
      <c r="O60" s="50"/>
      <c r="P60" s="50"/>
      <c r="Q60" s="53"/>
      <c r="R60" s="53"/>
      <c r="S60" s="54"/>
      <c r="T60" s="54"/>
      <c r="U60" s="52">
        <v>36</v>
      </c>
      <c r="V60" s="52"/>
      <c r="W60" s="71">
        <v>36</v>
      </c>
      <c r="X60" s="51">
        <v>0</v>
      </c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31" customFormat="1" ht="29.25" customHeight="1">
      <c r="A61" s="78" t="s">
        <v>156</v>
      </c>
      <c r="B61" s="141" t="s">
        <v>61</v>
      </c>
      <c r="C61" s="142"/>
      <c r="D61" s="142"/>
      <c r="E61" s="143"/>
      <c r="F61" s="63"/>
      <c r="G61" s="63"/>
      <c r="H61" s="63" t="s">
        <v>157</v>
      </c>
      <c r="I61" s="63"/>
      <c r="J61" s="63">
        <v>108</v>
      </c>
      <c r="K61" s="63"/>
      <c r="L61" s="63"/>
      <c r="M61" s="63"/>
      <c r="N61" s="63"/>
      <c r="O61" s="63"/>
      <c r="P61" s="63"/>
      <c r="Q61" s="66"/>
      <c r="R61" s="66"/>
      <c r="S61" s="67"/>
      <c r="T61" s="67"/>
      <c r="U61" s="65"/>
      <c r="V61" s="65">
        <v>108</v>
      </c>
      <c r="W61" s="71">
        <v>108</v>
      </c>
      <c r="X61" s="64">
        <v>0</v>
      </c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15" customHeight="1">
      <c r="A62" s="78" t="s">
        <v>55</v>
      </c>
      <c r="B62" s="140" t="s">
        <v>56</v>
      </c>
      <c r="C62" s="140"/>
      <c r="D62" s="140"/>
      <c r="E62" s="140"/>
      <c r="F62" s="63" t="s">
        <v>157</v>
      </c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40"/>
      <c r="R62" s="40"/>
      <c r="S62" s="41"/>
      <c r="T62" s="41"/>
      <c r="U62" s="42"/>
      <c r="V62" s="42"/>
      <c r="W62" s="71"/>
      <c r="X62" s="3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74.25" customHeight="1">
      <c r="A63" s="79" t="s">
        <v>57</v>
      </c>
      <c r="B63" s="137" t="s">
        <v>158</v>
      </c>
      <c r="C63" s="137"/>
      <c r="D63" s="137"/>
      <c r="E63" s="137"/>
      <c r="F63" s="4">
        <v>1</v>
      </c>
      <c r="G63" s="4">
        <v>0</v>
      </c>
      <c r="H63" s="4">
        <v>0</v>
      </c>
      <c r="I63" s="4">
        <v>0</v>
      </c>
      <c r="J63" s="4">
        <f aca="true" t="shared" si="10" ref="J63:X63">SUM(J64:J64)</f>
        <v>176</v>
      </c>
      <c r="K63" s="4">
        <f t="shared" si="10"/>
        <v>118</v>
      </c>
      <c r="L63" s="4">
        <f t="shared" si="10"/>
        <v>58</v>
      </c>
      <c r="M63" s="4">
        <f t="shared" si="10"/>
        <v>0</v>
      </c>
      <c r="N63" s="4">
        <f t="shared" si="10"/>
        <v>87</v>
      </c>
      <c r="O63" s="4">
        <f t="shared" si="10"/>
        <v>1</v>
      </c>
      <c r="P63" s="4">
        <f t="shared" si="10"/>
        <v>264</v>
      </c>
      <c r="Q63" s="4">
        <f t="shared" si="10"/>
        <v>0</v>
      </c>
      <c r="R63" s="4">
        <f t="shared" si="10"/>
        <v>0</v>
      </c>
      <c r="S63" s="4">
        <f t="shared" si="10"/>
        <v>0</v>
      </c>
      <c r="T63" s="4">
        <f t="shared" si="10"/>
        <v>0</v>
      </c>
      <c r="U63" s="4">
        <f t="shared" si="10"/>
        <v>116</v>
      </c>
      <c r="V63" s="4">
        <f t="shared" si="10"/>
        <v>60</v>
      </c>
      <c r="W63" s="4">
        <f t="shared" si="10"/>
        <v>84</v>
      </c>
      <c r="X63" s="4">
        <f t="shared" si="10"/>
        <v>92</v>
      </c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72.75" customHeight="1">
      <c r="A64" s="78" t="s">
        <v>58</v>
      </c>
      <c r="B64" s="140" t="s">
        <v>159</v>
      </c>
      <c r="C64" s="140"/>
      <c r="D64" s="140"/>
      <c r="E64" s="140"/>
      <c r="F64" s="39">
        <v>6</v>
      </c>
      <c r="G64" s="39"/>
      <c r="H64" s="39"/>
      <c r="I64" s="39"/>
      <c r="J64" s="39">
        <v>176</v>
      </c>
      <c r="K64" s="39">
        <v>118</v>
      </c>
      <c r="L64" s="39">
        <v>58</v>
      </c>
      <c r="M64" s="39"/>
      <c r="N64" s="39">
        <v>87</v>
      </c>
      <c r="O64" s="39">
        <v>1</v>
      </c>
      <c r="P64" s="39">
        <v>264</v>
      </c>
      <c r="Q64" s="40"/>
      <c r="R64" s="40"/>
      <c r="S64" s="41"/>
      <c r="T64" s="41"/>
      <c r="U64" s="42">
        <v>116</v>
      </c>
      <c r="V64" s="42">
        <v>60</v>
      </c>
      <c r="W64" s="71">
        <v>84</v>
      </c>
      <c r="X64" s="3">
        <v>92</v>
      </c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s="31" customFormat="1" ht="15" customHeight="1">
      <c r="A65" s="78" t="s">
        <v>59</v>
      </c>
      <c r="B65" s="141" t="s">
        <v>62</v>
      </c>
      <c r="C65" s="142"/>
      <c r="D65" s="142"/>
      <c r="E65" s="143"/>
      <c r="F65" s="50"/>
      <c r="G65" s="50"/>
      <c r="H65" s="63" t="s">
        <v>154</v>
      </c>
      <c r="I65" s="50"/>
      <c r="J65" s="50">
        <v>36</v>
      </c>
      <c r="K65" s="50"/>
      <c r="L65" s="50"/>
      <c r="M65" s="50"/>
      <c r="N65" s="50"/>
      <c r="O65" s="50"/>
      <c r="P65" s="50"/>
      <c r="Q65" s="53"/>
      <c r="R65" s="53"/>
      <c r="S65" s="54"/>
      <c r="T65" s="54"/>
      <c r="U65" s="52">
        <v>36</v>
      </c>
      <c r="V65" s="52"/>
      <c r="W65" s="71">
        <v>36</v>
      </c>
      <c r="X65" s="51">
        <v>0</v>
      </c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ht="27.75" customHeight="1">
      <c r="A66" s="78" t="s">
        <v>127</v>
      </c>
      <c r="B66" s="140" t="s">
        <v>61</v>
      </c>
      <c r="C66" s="140"/>
      <c r="D66" s="140"/>
      <c r="E66" s="140"/>
      <c r="F66" s="39"/>
      <c r="G66" s="39"/>
      <c r="H66" s="63" t="s">
        <v>157</v>
      </c>
      <c r="I66" s="39"/>
      <c r="J66" s="39">
        <v>108</v>
      </c>
      <c r="K66" s="39"/>
      <c r="L66" s="39"/>
      <c r="M66" s="39"/>
      <c r="N66" s="39"/>
      <c r="O66" s="39"/>
      <c r="P66" s="39"/>
      <c r="Q66" s="40"/>
      <c r="R66" s="40"/>
      <c r="S66" s="41"/>
      <c r="T66" s="41"/>
      <c r="U66" s="42"/>
      <c r="V66" s="42">
        <v>108</v>
      </c>
      <c r="W66" s="71">
        <v>108</v>
      </c>
      <c r="X66" s="3">
        <v>0</v>
      </c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1:51" ht="14.25">
      <c r="A67" s="78" t="s">
        <v>60</v>
      </c>
      <c r="B67" s="140" t="s">
        <v>56</v>
      </c>
      <c r="C67" s="140"/>
      <c r="D67" s="140"/>
      <c r="E67" s="140"/>
      <c r="F67" s="63" t="s">
        <v>157</v>
      </c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40"/>
      <c r="R67" s="40"/>
      <c r="S67" s="41"/>
      <c r="T67" s="41"/>
      <c r="U67" s="42"/>
      <c r="V67" s="42"/>
      <c r="W67" s="71"/>
      <c r="X67" s="3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1:65" ht="14.25">
      <c r="A68" s="79"/>
      <c r="B68" s="137" t="s">
        <v>69</v>
      </c>
      <c r="C68" s="137"/>
      <c r="D68" s="137"/>
      <c r="E68" s="137"/>
      <c r="F68" s="4"/>
      <c r="G68" s="4"/>
      <c r="H68" s="4"/>
      <c r="I68" s="4"/>
      <c r="J68" s="4" t="e">
        <f>SUM(J39,J36,J30,#REF!)</f>
        <v>#REF!</v>
      </c>
      <c r="K68" s="4" t="e">
        <f>SUM(K39,K36,K30,#REF!)</f>
        <v>#REF!</v>
      </c>
      <c r="L68" s="4" t="e">
        <f>SUM(L39,L36,L30,#REF!)</f>
        <v>#REF!</v>
      </c>
      <c r="M68" s="4" t="e">
        <f>SUM(M39,M36,M30,#REF!)</f>
        <v>#REF!</v>
      </c>
      <c r="N68" s="4" t="e">
        <f>SUM(N39,N36,N30,#REF!)</f>
        <v>#REF!</v>
      </c>
      <c r="O68" s="4" t="e">
        <f>SUM(O39,O36,O30,#REF!)</f>
        <v>#REF!</v>
      </c>
      <c r="P68" s="4" t="e">
        <f>SUM(P39,P36,P30,#REF!)</f>
        <v>#REF!</v>
      </c>
      <c r="Q68" s="4" t="e">
        <f>SUM(Q39,Q36,Q30,#REF!)</f>
        <v>#REF!</v>
      </c>
      <c r="R68" s="4" t="e">
        <f>SUM(R39,R36,R30,#REF!)</f>
        <v>#REF!</v>
      </c>
      <c r="S68" s="4" t="e">
        <f>SUM(S39,S36,S30,#REF!)</f>
        <v>#REF!</v>
      </c>
      <c r="T68" s="4" t="e">
        <f>SUM(T39,T36,T30,#REF!)</f>
        <v>#REF!</v>
      </c>
      <c r="U68" s="4" t="e">
        <f>SUM(U39,U36,U30,#REF!)</f>
        <v>#REF!</v>
      </c>
      <c r="V68" s="4" t="e">
        <f>SUM(V39,V36,V30,#REF!)</f>
        <v>#REF!</v>
      </c>
      <c r="W68" s="4" t="e">
        <f>SUM(W39,W36,W30,#REF!)</f>
        <v>#REF!</v>
      </c>
      <c r="X68" s="4" t="e">
        <f>SUM(X39,X36,X30,#REF!)</f>
        <v>#REF!</v>
      </c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46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ht="32.25" customHeight="1">
      <c r="A69" s="79" t="s">
        <v>63</v>
      </c>
      <c r="B69" s="137" t="s">
        <v>68</v>
      </c>
      <c r="C69" s="137"/>
      <c r="D69" s="137"/>
      <c r="E69" s="137"/>
      <c r="F69" s="4"/>
      <c r="G69" s="4"/>
      <c r="H69" s="4">
        <v>6</v>
      </c>
      <c r="I69" s="4"/>
      <c r="J69" s="4">
        <v>144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>
        <v>144</v>
      </c>
      <c r="W69" s="4">
        <v>144</v>
      </c>
      <c r="X69" s="6">
        <v>0</v>
      </c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46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65" ht="13.5" customHeight="1">
      <c r="A70" s="79"/>
      <c r="B70" s="137" t="s">
        <v>70</v>
      </c>
      <c r="C70" s="140"/>
      <c r="D70" s="140"/>
      <c r="E70" s="140"/>
      <c r="F70" s="4"/>
      <c r="G70" s="4"/>
      <c r="H70" s="4"/>
      <c r="I70" s="4"/>
      <c r="J70" s="4">
        <f>SUM(J69,J66,J65,J61,J60)</f>
        <v>432</v>
      </c>
      <c r="K70" s="4">
        <f aca="true" t="shared" si="11" ref="K70:X70">SUM(K69,K66,K65,K61,K60)</f>
        <v>0</v>
      </c>
      <c r="L70" s="4">
        <f t="shared" si="11"/>
        <v>0</v>
      </c>
      <c r="M70" s="4">
        <f t="shared" si="11"/>
        <v>0</v>
      </c>
      <c r="N70" s="4">
        <f t="shared" si="11"/>
        <v>0</v>
      </c>
      <c r="O70" s="4">
        <f t="shared" si="11"/>
        <v>0</v>
      </c>
      <c r="P70" s="4">
        <f t="shared" si="11"/>
        <v>0</v>
      </c>
      <c r="Q70" s="4">
        <f t="shared" si="11"/>
        <v>0</v>
      </c>
      <c r="R70" s="4">
        <f t="shared" si="11"/>
        <v>0</v>
      </c>
      <c r="S70" s="4">
        <f t="shared" si="11"/>
        <v>0</v>
      </c>
      <c r="T70" s="4">
        <f t="shared" si="11"/>
        <v>0</v>
      </c>
      <c r="U70" s="4">
        <f t="shared" si="11"/>
        <v>72</v>
      </c>
      <c r="V70" s="4">
        <f t="shared" si="11"/>
        <v>360</v>
      </c>
      <c r="W70" s="4">
        <f t="shared" si="11"/>
        <v>432</v>
      </c>
      <c r="X70" s="4">
        <f t="shared" si="11"/>
        <v>0</v>
      </c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46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65" ht="14.25">
      <c r="A71" s="80" t="s">
        <v>64</v>
      </c>
      <c r="B71" s="137" t="s">
        <v>65</v>
      </c>
      <c r="C71" s="137"/>
      <c r="D71" s="137"/>
      <c r="E71" s="137"/>
      <c r="F71" s="4"/>
      <c r="G71" s="4"/>
      <c r="H71" s="4"/>
      <c r="I71" s="4"/>
      <c r="J71" s="4">
        <v>216</v>
      </c>
      <c r="K71" s="4"/>
      <c r="L71" s="4"/>
      <c r="M71" s="4"/>
      <c r="N71" s="4"/>
      <c r="O71" s="4"/>
      <c r="P71" s="4"/>
      <c r="Q71" s="43"/>
      <c r="R71" s="43"/>
      <c r="S71" s="44"/>
      <c r="T71" s="44"/>
      <c r="U71" s="45"/>
      <c r="V71" s="45"/>
      <c r="W71" s="72"/>
      <c r="X71" s="7"/>
      <c r="Y71" s="47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46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ht="15" customHeight="1">
      <c r="A72" s="167" t="s">
        <v>160</v>
      </c>
      <c r="B72" s="167"/>
      <c r="C72" s="167"/>
      <c r="D72" s="167"/>
      <c r="E72" s="167"/>
      <c r="F72" s="167"/>
      <c r="G72" s="167"/>
      <c r="H72" s="167"/>
      <c r="I72" s="151" t="s">
        <v>71</v>
      </c>
      <c r="J72" s="168" t="s">
        <v>72</v>
      </c>
      <c r="K72" s="168"/>
      <c r="L72" s="168"/>
      <c r="M72" s="168"/>
      <c r="N72" s="168"/>
      <c r="O72" s="168"/>
      <c r="P72" s="168"/>
      <c r="Q72" s="60">
        <v>13</v>
      </c>
      <c r="R72" s="60">
        <v>13</v>
      </c>
      <c r="S72" s="60">
        <v>11</v>
      </c>
      <c r="T72" s="60">
        <v>12</v>
      </c>
      <c r="U72" s="60">
        <v>8</v>
      </c>
      <c r="V72" s="60">
        <v>5</v>
      </c>
      <c r="W72" s="74"/>
      <c r="X72" s="2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46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65" ht="14.25">
      <c r="A73" s="167"/>
      <c r="B73" s="167"/>
      <c r="C73" s="167"/>
      <c r="D73" s="167"/>
      <c r="E73" s="167"/>
      <c r="F73" s="167"/>
      <c r="G73" s="167"/>
      <c r="H73" s="167"/>
      <c r="I73" s="151"/>
      <c r="J73" s="148" t="s">
        <v>73</v>
      </c>
      <c r="K73" s="148"/>
      <c r="L73" s="148"/>
      <c r="M73" s="148"/>
      <c r="N73" s="148"/>
      <c r="O73" s="148"/>
      <c r="P73" s="148"/>
      <c r="Q73" s="60">
        <v>0</v>
      </c>
      <c r="R73" s="60">
        <v>3</v>
      </c>
      <c r="S73" s="60">
        <v>1</v>
      </c>
      <c r="T73" s="60">
        <v>2</v>
      </c>
      <c r="U73" s="60">
        <v>2</v>
      </c>
      <c r="V73" s="60">
        <v>2</v>
      </c>
      <c r="W73" s="74"/>
      <c r="X73" s="2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46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51" ht="14.25">
      <c r="A74" s="167"/>
      <c r="B74" s="167"/>
      <c r="C74" s="167"/>
      <c r="D74" s="167"/>
      <c r="E74" s="167"/>
      <c r="F74" s="167"/>
      <c r="G74" s="167"/>
      <c r="H74" s="167"/>
      <c r="I74" s="151"/>
      <c r="J74" s="148" t="s">
        <v>74</v>
      </c>
      <c r="K74" s="148"/>
      <c r="L74" s="148"/>
      <c r="M74" s="148"/>
      <c r="N74" s="148"/>
      <c r="O74" s="148"/>
      <c r="P74" s="148"/>
      <c r="Q74" s="60" t="s">
        <v>111</v>
      </c>
      <c r="R74" s="60" t="s">
        <v>110</v>
      </c>
      <c r="S74" s="60" t="s">
        <v>164</v>
      </c>
      <c r="T74" s="60" t="s">
        <v>164</v>
      </c>
      <c r="U74" s="60" t="s">
        <v>165</v>
      </c>
      <c r="V74" s="60" t="s">
        <v>112</v>
      </c>
      <c r="W74" s="74"/>
      <c r="X74" s="2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</row>
    <row r="75" spans="1:51" ht="14.25">
      <c r="A75" s="167"/>
      <c r="B75" s="167"/>
      <c r="C75" s="167"/>
      <c r="D75" s="167"/>
      <c r="E75" s="167"/>
      <c r="F75" s="167"/>
      <c r="G75" s="167"/>
      <c r="H75" s="167"/>
      <c r="I75" s="151"/>
      <c r="J75" s="148" t="s">
        <v>75</v>
      </c>
      <c r="K75" s="148"/>
      <c r="L75" s="148"/>
      <c r="M75" s="148"/>
      <c r="N75" s="148"/>
      <c r="O75" s="148"/>
      <c r="P75" s="148"/>
      <c r="Q75" s="60">
        <v>0</v>
      </c>
      <c r="R75" s="60">
        <v>0</v>
      </c>
      <c r="S75" s="60">
        <v>0</v>
      </c>
      <c r="T75" s="60">
        <v>0</v>
      </c>
      <c r="U75" s="60">
        <v>72</v>
      </c>
      <c r="V75" s="60">
        <v>0</v>
      </c>
      <c r="W75" s="74"/>
      <c r="X75" s="2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</row>
    <row r="76" spans="1:51" ht="14.25">
      <c r="A76" s="167"/>
      <c r="B76" s="167"/>
      <c r="C76" s="167"/>
      <c r="D76" s="167"/>
      <c r="E76" s="167"/>
      <c r="F76" s="167"/>
      <c r="G76" s="167"/>
      <c r="H76" s="167"/>
      <c r="I76" s="151"/>
      <c r="J76" s="148" t="s">
        <v>163</v>
      </c>
      <c r="K76" s="148"/>
      <c r="L76" s="148"/>
      <c r="M76" s="148"/>
      <c r="N76" s="148"/>
      <c r="O76" s="148"/>
      <c r="P76" s="148"/>
      <c r="Q76" s="60">
        <v>0</v>
      </c>
      <c r="R76" s="60">
        <v>0</v>
      </c>
      <c r="S76" s="60">
        <v>0</v>
      </c>
      <c r="T76" s="60">
        <v>0</v>
      </c>
      <c r="U76" s="60">
        <v>0</v>
      </c>
      <c r="V76" s="60">
        <v>216</v>
      </c>
      <c r="W76" s="74"/>
      <c r="X76" s="2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</row>
    <row r="77" spans="1:51" ht="14.25">
      <c r="A77" s="167"/>
      <c r="B77" s="167"/>
      <c r="C77" s="167"/>
      <c r="D77" s="167"/>
      <c r="E77" s="167"/>
      <c r="F77" s="167"/>
      <c r="G77" s="167"/>
      <c r="H77" s="167"/>
      <c r="I77" s="151"/>
      <c r="J77" s="148" t="s">
        <v>76</v>
      </c>
      <c r="K77" s="148"/>
      <c r="L77" s="148"/>
      <c r="M77" s="148"/>
      <c r="N77" s="148"/>
      <c r="O77" s="148"/>
      <c r="P77" s="148"/>
      <c r="Q77" s="60">
        <v>0</v>
      </c>
      <c r="R77" s="60">
        <v>0</v>
      </c>
      <c r="S77" s="60">
        <v>0</v>
      </c>
      <c r="T77" s="60">
        <v>0</v>
      </c>
      <c r="U77" s="60">
        <v>0</v>
      </c>
      <c r="V77" s="60">
        <v>144</v>
      </c>
      <c r="W77" s="74"/>
      <c r="X77" s="2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</row>
    <row r="78" spans="1:51" ht="14.25">
      <c r="A78" s="167"/>
      <c r="B78" s="167"/>
      <c r="C78" s="167"/>
      <c r="D78" s="167"/>
      <c r="E78" s="167"/>
      <c r="F78" s="167"/>
      <c r="G78" s="167"/>
      <c r="H78" s="167"/>
      <c r="I78" s="151"/>
      <c r="J78" s="148" t="s">
        <v>113</v>
      </c>
      <c r="K78" s="148"/>
      <c r="L78" s="148"/>
      <c r="M78" s="148"/>
      <c r="N78" s="148"/>
      <c r="O78" s="148"/>
      <c r="P78" s="148"/>
      <c r="Q78" s="60">
        <v>0</v>
      </c>
      <c r="R78" s="60">
        <v>0</v>
      </c>
      <c r="S78" s="60">
        <v>0</v>
      </c>
      <c r="T78" s="60">
        <v>1</v>
      </c>
      <c r="U78" s="60">
        <v>1</v>
      </c>
      <c r="V78" s="60">
        <v>0</v>
      </c>
      <c r="W78" s="74"/>
      <c r="X78" s="2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</row>
    <row r="79" spans="1:24" ht="14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</row>
    <row r="80" spans="1:24" ht="14.2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</row>
    <row r="81" spans="1:24" ht="14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</row>
    <row r="82" spans="1:24" ht="14.2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</row>
    <row r="83" spans="1:24" ht="14.2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</row>
    <row r="84" spans="1:24" ht="14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</row>
  </sheetData>
  <sheetProtection/>
  <mergeCells count="106">
    <mergeCell ref="B17:E17"/>
    <mergeCell ref="B18:E18"/>
    <mergeCell ref="B11:E11"/>
    <mergeCell ref="B10:E10"/>
    <mergeCell ref="B9:E9"/>
    <mergeCell ref="B25:E25"/>
    <mergeCell ref="B23:E23"/>
    <mergeCell ref="B24:E24"/>
    <mergeCell ref="B12:E12"/>
    <mergeCell ref="B21:E21"/>
    <mergeCell ref="B20:E20"/>
    <mergeCell ref="B13:E13"/>
    <mergeCell ref="B22:E22"/>
    <mergeCell ref="J76:P76"/>
    <mergeCell ref="J77:P77"/>
    <mergeCell ref="J78:P78"/>
    <mergeCell ref="I72:I78"/>
    <mergeCell ref="A72:H78"/>
    <mergeCell ref="B62:E62"/>
    <mergeCell ref="B69:E69"/>
    <mergeCell ref="B70:E70"/>
    <mergeCell ref="J72:P72"/>
    <mergeCell ref="J73:P73"/>
    <mergeCell ref="J74:P74"/>
    <mergeCell ref="J75:P75"/>
    <mergeCell ref="B71:E71"/>
    <mergeCell ref="B68:E68"/>
    <mergeCell ref="B64:E64"/>
    <mergeCell ref="B67:E67"/>
    <mergeCell ref="B66:E66"/>
    <mergeCell ref="B65:E65"/>
    <mergeCell ref="B45:E45"/>
    <mergeCell ref="B46:E46"/>
    <mergeCell ref="B47:E47"/>
    <mergeCell ref="B37:E37"/>
    <mergeCell ref="B38:E38"/>
    <mergeCell ref="B40:E40"/>
    <mergeCell ref="B30:E30"/>
    <mergeCell ref="B31:E31"/>
    <mergeCell ref="B35:E35"/>
    <mergeCell ref="B26:E26"/>
    <mergeCell ref="A29:E29"/>
    <mergeCell ref="S1:T2"/>
    <mergeCell ref="U1:V2"/>
    <mergeCell ref="V5:V7"/>
    <mergeCell ref="B8:E8"/>
    <mergeCell ref="F3:F7"/>
    <mergeCell ref="G3:G7"/>
    <mergeCell ref="H3:H7"/>
    <mergeCell ref="I3:I7"/>
    <mergeCell ref="J5:J7"/>
    <mergeCell ref="K5:K7"/>
    <mergeCell ref="N3:N7"/>
    <mergeCell ref="O3:O7"/>
    <mergeCell ref="P3:P7"/>
    <mergeCell ref="F1:I2"/>
    <mergeCell ref="A1:A7"/>
    <mergeCell ref="B1:E7"/>
    <mergeCell ref="B19:E19"/>
    <mergeCell ref="B27:E27"/>
    <mergeCell ref="B28:E28"/>
    <mergeCell ref="B14:E14"/>
    <mergeCell ref="B15:E15"/>
    <mergeCell ref="B16:E16"/>
    <mergeCell ref="X1:X7"/>
    <mergeCell ref="S5:S7"/>
    <mergeCell ref="T5:T7"/>
    <mergeCell ref="U5:U7"/>
    <mergeCell ref="J1:P2"/>
    <mergeCell ref="J3:M4"/>
    <mergeCell ref="Q1:R2"/>
    <mergeCell ref="Q3:Q4"/>
    <mergeCell ref="R3:R4"/>
    <mergeCell ref="W1:W7"/>
    <mergeCell ref="L5:L7"/>
    <mergeCell ref="M5:M7"/>
    <mergeCell ref="Q5:Q7"/>
    <mergeCell ref="R5:R7"/>
    <mergeCell ref="S3:S4"/>
    <mergeCell ref="T3:T4"/>
    <mergeCell ref="U3:U4"/>
    <mergeCell ref="V3:V4"/>
    <mergeCell ref="B39:E39"/>
    <mergeCell ref="B32:E32"/>
    <mergeCell ref="B57:E57"/>
    <mergeCell ref="B58:E58"/>
    <mergeCell ref="B59:E59"/>
    <mergeCell ref="B63:E63"/>
    <mergeCell ref="B60:E60"/>
    <mergeCell ref="B61:E61"/>
    <mergeCell ref="B42:E42"/>
    <mergeCell ref="B43:E43"/>
    <mergeCell ref="B41:E41"/>
    <mergeCell ref="B33:E33"/>
    <mergeCell ref="B34:E34"/>
    <mergeCell ref="B36:E36"/>
    <mergeCell ref="B53:E53"/>
    <mergeCell ref="B54:E54"/>
    <mergeCell ref="B56:E56"/>
    <mergeCell ref="B48:E48"/>
    <mergeCell ref="B49:E49"/>
    <mergeCell ref="B50:E50"/>
    <mergeCell ref="B51:E51"/>
    <mergeCell ref="B52:E52"/>
    <mergeCell ref="B55:E55"/>
    <mergeCell ref="B44:E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3"/>
  <colBreaks count="1" manualBreakCount="1">
    <brk id="24" max="111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21"/>
  <sheetViews>
    <sheetView zoomScale="150" zoomScaleNormal="150" zoomScalePageLayoutView="0" workbookViewId="0" topLeftCell="A1">
      <selection activeCell="G27" sqref="G27"/>
    </sheetView>
  </sheetViews>
  <sheetFormatPr defaultColWidth="9.140625" defaultRowHeight="15"/>
  <cols>
    <col min="1" max="1" width="0.42578125" style="0" customWidth="1"/>
    <col min="2" max="2" width="3.7109375" style="0" customWidth="1"/>
    <col min="3" max="4" width="3.140625" style="0" customWidth="1"/>
    <col min="5" max="8" width="2.421875" style="0" customWidth="1"/>
    <col min="9" max="9" width="3.421875" style="0" customWidth="1"/>
    <col min="10" max="18" width="2.421875" style="0" customWidth="1"/>
    <col min="19" max="19" width="3.28125" style="0" customWidth="1"/>
    <col min="20" max="21" width="2.421875" style="0" customWidth="1"/>
    <col min="22" max="22" width="3.421875" style="0" customWidth="1"/>
    <col min="23" max="30" width="2.421875" style="0" customWidth="1"/>
    <col min="31" max="31" width="3.28125" style="0" customWidth="1"/>
    <col min="32" max="53" width="2.421875" style="0" customWidth="1"/>
    <col min="54" max="54" width="3.28125" style="0" customWidth="1"/>
  </cols>
  <sheetData>
    <row r="1" spans="1:54" ht="15">
      <c r="A1" s="126" t="s">
        <v>82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</row>
    <row r="2" spans="1:54" ht="15.75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.75" thickBot="1">
      <c r="A3" s="11"/>
      <c r="B3" s="211" t="s">
        <v>83</v>
      </c>
      <c r="C3" s="212" t="s">
        <v>84</v>
      </c>
      <c r="D3" s="212"/>
      <c r="E3" s="212"/>
      <c r="F3" s="212"/>
      <c r="G3" s="19"/>
      <c r="H3" s="212" t="s">
        <v>85</v>
      </c>
      <c r="I3" s="212"/>
      <c r="J3" s="212"/>
      <c r="K3" s="19"/>
      <c r="L3" s="212" t="s">
        <v>86</v>
      </c>
      <c r="M3" s="212"/>
      <c r="N3" s="212"/>
      <c r="O3" s="212"/>
      <c r="P3" s="213" t="s">
        <v>87</v>
      </c>
      <c r="Q3" s="214"/>
      <c r="R3" s="214"/>
      <c r="S3" s="215"/>
      <c r="T3" s="19"/>
      <c r="U3" s="213" t="s">
        <v>88</v>
      </c>
      <c r="V3" s="214"/>
      <c r="W3" s="215"/>
      <c r="X3" s="19"/>
      <c r="Y3" s="212" t="s">
        <v>89</v>
      </c>
      <c r="Z3" s="212"/>
      <c r="AA3" s="212"/>
      <c r="AB3" s="19"/>
      <c r="AC3" s="212" t="s">
        <v>90</v>
      </c>
      <c r="AD3" s="212"/>
      <c r="AE3" s="212"/>
      <c r="AF3" s="212"/>
      <c r="AG3" s="19"/>
      <c r="AH3" s="212" t="s">
        <v>91</v>
      </c>
      <c r="AI3" s="212"/>
      <c r="AJ3" s="212"/>
      <c r="AK3" s="19"/>
      <c r="AL3" s="212" t="s">
        <v>92</v>
      </c>
      <c r="AM3" s="212"/>
      <c r="AN3" s="212"/>
      <c r="AO3" s="212"/>
      <c r="AP3" s="212" t="s">
        <v>93</v>
      </c>
      <c r="AQ3" s="212"/>
      <c r="AR3" s="212"/>
      <c r="AS3" s="212"/>
      <c r="AT3" s="19"/>
      <c r="AU3" s="212" t="s">
        <v>94</v>
      </c>
      <c r="AV3" s="212"/>
      <c r="AW3" s="212"/>
      <c r="AX3" s="19"/>
      <c r="AY3" s="212" t="s">
        <v>95</v>
      </c>
      <c r="AZ3" s="212"/>
      <c r="BA3" s="212"/>
      <c r="BB3" s="212"/>
    </row>
    <row r="4" spans="1:54" ht="15.75" thickBot="1">
      <c r="A4" s="11"/>
      <c r="B4" s="211"/>
      <c r="C4" s="20">
        <v>1</v>
      </c>
      <c r="D4" s="20">
        <v>8</v>
      </c>
      <c r="E4" s="20">
        <v>16</v>
      </c>
      <c r="F4" s="20">
        <v>23</v>
      </c>
      <c r="G4" s="20">
        <v>30</v>
      </c>
      <c r="H4" s="20">
        <v>7</v>
      </c>
      <c r="I4" s="20">
        <v>14</v>
      </c>
      <c r="J4" s="20">
        <v>21</v>
      </c>
      <c r="K4" s="20">
        <v>28</v>
      </c>
      <c r="L4" s="20">
        <v>4</v>
      </c>
      <c r="M4" s="20">
        <v>11</v>
      </c>
      <c r="N4" s="20">
        <v>18</v>
      </c>
      <c r="O4" s="20">
        <v>25</v>
      </c>
      <c r="P4" s="20">
        <v>2</v>
      </c>
      <c r="Q4" s="20">
        <v>9</v>
      </c>
      <c r="R4" s="20">
        <v>16</v>
      </c>
      <c r="S4" s="20">
        <v>23</v>
      </c>
      <c r="T4" s="20">
        <v>30</v>
      </c>
      <c r="U4" s="20">
        <v>6</v>
      </c>
      <c r="V4" s="20">
        <v>13</v>
      </c>
      <c r="W4" s="20">
        <v>20</v>
      </c>
      <c r="X4" s="20">
        <v>27</v>
      </c>
      <c r="Y4" s="20">
        <v>3</v>
      </c>
      <c r="Z4" s="20">
        <v>10</v>
      </c>
      <c r="AA4" s="20">
        <v>17</v>
      </c>
      <c r="AB4" s="20">
        <v>24</v>
      </c>
      <c r="AC4" s="20">
        <v>3</v>
      </c>
      <c r="AD4" s="20">
        <v>10</v>
      </c>
      <c r="AE4" s="20">
        <v>17</v>
      </c>
      <c r="AF4" s="20">
        <v>24</v>
      </c>
      <c r="AG4" s="20">
        <v>1</v>
      </c>
      <c r="AH4" s="20">
        <v>7</v>
      </c>
      <c r="AI4" s="20">
        <v>14</v>
      </c>
      <c r="AJ4" s="20">
        <v>21</v>
      </c>
      <c r="AK4" s="20">
        <v>28</v>
      </c>
      <c r="AL4" s="20">
        <v>5</v>
      </c>
      <c r="AM4" s="20">
        <v>12</v>
      </c>
      <c r="AN4" s="20">
        <v>19</v>
      </c>
      <c r="AO4" s="20">
        <v>26</v>
      </c>
      <c r="AP4" s="20">
        <v>2</v>
      </c>
      <c r="AQ4" s="20">
        <v>9</v>
      </c>
      <c r="AR4" s="20">
        <v>16</v>
      </c>
      <c r="AS4" s="20">
        <v>23</v>
      </c>
      <c r="AT4" s="20">
        <v>30</v>
      </c>
      <c r="AU4" s="20">
        <v>7</v>
      </c>
      <c r="AV4" s="20">
        <v>14</v>
      </c>
      <c r="AW4" s="20">
        <v>21</v>
      </c>
      <c r="AX4" s="20">
        <v>28</v>
      </c>
      <c r="AY4" s="20">
        <v>4</v>
      </c>
      <c r="AZ4" s="20">
        <v>11</v>
      </c>
      <c r="BA4" s="20">
        <v>18</v>
      </c>
      <c r="BB4" s="20">
        <v>25</v>
      </c>
    </row>
    <row r="5" spans="1:54" ht="15.75" thickBot="1">
      <c r="A5" s="11"/>
      <c r="B5" s="211"/>
      <c r="C5" s="20">
        <v>7</v>
      </c>
      <c r="D5" s="20">
        <v>15</v>
      </c>
      <c r="E5" s="20">
        <v>22</v>
      </c>
      <c r="F5" s="20">
        <v>29</v>
      </c>
      <c r="G5" s="20">
        <v>6</v>
      </c>
      <c r="H5" s="20">
        <v>13</v>
      </c>
      <c r="I5" s="20">
        <v>20</v>
      </c>
      <c r="J5" s="20">
        <v>27</v>
      </c>
      <c r="K5" s="20">
        <v>3</v>
      </c>
      <c r="L5" s="20">
        <v>10</v>
      </c>
      <c r="M5" s="20">
        <v>17</v>
      </c>
      <c r="N5" s="20">
        <v>24</v>
      </c>
      <c r="O5" s="20">
        <v>1</v>
      </c>
      <c r="P5" s="20">
        <v>8</v>
      </c>
      <c r="Q5" s="20">
        <v>15</v>
      </c>
      <c r="R5" s="20">
        <v>22</v>
      </c>
      <c r="S5" s="20">
        <v>29</v>
      </c>
      <c r="T5" s="20">
        <v>5</v>
      </c>
      <c r="U5" s="20">
        <v>12</v>
      </c>
      <c r="V5" s="20">
        <v>19</v>
      </c>
      <c r="W5" s="20">
        <v>26</v>
      </c>
      <c r="X5" s="20">
        <v>2</v>
      </c>
      <c r="Y5" s="20">
        <v>9</v>
      </c>
      <c r="Z5" s="20">
        <v>16</v>
      </c>
      <c r="AA5" s="20">
        <v>23</v>
      </c>
      <c r="AB5" s="20">
        <v>2</v>
      </c>
      <c r="AC5" s="20">
        <v>9</v>
      </c>
      <c r="AD5" s="20">
        <v>16</v>
      </c>
      <c r="AE5" s="20">
        <v>23</v>
      </c>
      <c r="AF5" s="20">
        <v>30</v>
      </c>
      <c r="AG5" s="20">
        <v>6</v>
      </c>
      <c r="AH5" s="20">
        <v>13</v>
      </c>
      <c r="AI5" s="20">
        <v>20</v>
      </c>
      <c r="AJ5" s="20">
        <v>27</v>
      </c>
      <c r="AK5" s="20">
        <v>4</v>
      </c>
      <c r="AL5" s="20">
        <v>11</v>
      </c>
      <c r="AM5" s="20">
        <v>18</v>
      </c>
      <c r="AN5" s="20">
        <v>25</v>
      </c>
      <c r="AO5" s="20">
        <v>1</v>
      </c>
      <c r="AP5" s="20">
        <v>8</v>
      </c>
      <c r="AQ5" s="20">
        <v>15</v>
      </c>
      <c r="AR5" s="20">
        <v>22</v>
      </c>
      <c r="AS5" s="20">
        <v>29</v>
      </c>
      <c r="AT5" s="20">
        <v>6</v>
      </c>
      <c r="AU5" s="20">
        <v>13</v>
      </c>
      <c r="AV5" s="20">
        <v>20</v>
      </c>
      <c r="AW5" s="20">
        <v>27</v>
      </c>
      <c r="AX5" s="20">
        <v>3</v>
      </c>
      <c r="AY5" s="20">
        <v>10</v>
      </c>
      <c r="AZ5" s="20">
        <v>17</v>
      </c>
      <c r="BA5" s="20">
        <v>24</v>
      </c>
      <c r="BB5" s="20">
        <v>1</v>
      </c>
    </row>
    <row r="6" spans="1:54" ht="15.75" thickBot="1">
      <c r="A6" s="11"/>
      <c r="B6" s="21"/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O6" s="22">
        <v>13</v>
      </c>
      <c r="P6" s="22">
        <v>14</v>
      </c>
      <c r="Q6" s="22">
        <v>15</v>
      </c>
      <c r="R6" s="22">
        <v>16</v>
      </c>
      <c r="S6" s="22">
        <v>17</v>
      </c>
      <c r="T6" s="22">
        <v>18</v>
      </c>
      <c r="U6" s="22">
        <v>19</v>
      </c>
      <c r="V6" s="22">
        <v>20</v>
      </c>
      <c r="W6" s="22">
        <v>21</v>
      </c>
      <c r="X6" s="22">
        <v>22</v>
      </c>
      <c r="Y6" s="22">
        <v>23</v>
      </c>
      <c r="Z6" s="22">
        <v>24</v>
      </c>
      <c r="AA6" s="22">
        <v>25</v>
      </c>
      <c r="AB6" s="22">
        <v>26</v>
      </c>
      <c r="AC6" s="22">
        <v>27</v>
      </c>
      <c r="AD6" s="22">
        <v>28</v>
      </c>
      <c r="AE6" s="22">
        <v>29</v>
      </c>
      <c r="AF6" s="22">
        <v>30</v>
      </c>
      <c r="AG6" s="22">
        <v>31</v>
      </c>
      <c r="AH6" s="22">
        <v>32</v>
      </c>
      <c r="AI6" s="22">
        <v>33</v>
      </c>
      <c r="AJ6" s="22">
        <v>34</v>
      </c>
      <c r="AK6" s="22">
        <v>35</v>
      </c>
      <c r="AL6" s="22">
        <v>36</v>
      </c>
      <c r="AM6" s="22">
        <v>37</v>
      </c>
      <c r="AN6" s="22">
        <v>38</v>
      </c>
      <c r="AO6" s="22">
        <v>39</v>
      </c>
      <c r="AP6" s="22">
        <v>40</v>
      </c>
      <c r="AQ6" s="22">
        <v>41</v>
      </c>
      <c r="AR6" s="22">
        <v>42</v>
      </c>
      <c r="AS6" s="22">
        <v>43</v>
      </c>
      <c r="AT6" s="22">
        <v>44</v>
      </c>
      <c r="AU6" s="22">
        <v>45</v>
      </c>
      <c r="AV6" s="22">
        <v>46</v>
      </c>
      <c r="AW6" s="22">
        <v>47</v>
      </c>
      <c r="AX6" s="22">
        <v>48</v>
      </c>
      <c r="AY6" s="22">
        <v>49</v>
      </c>
      <c r="AZ6" s="22">
        <v>50</v>
      </c>
      <c r="BA6" s="22">
        <v>51</v>
      </c>
      <c r="BB6" s="22">
        <v>52</v>
      </c>
    </row>
    <row r="7" spans="1:54" ht="15.75" thickBot="1">
      <c r="A7" s="11"/>
      <c r="B7" s="23">
        <v>1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81"/>
      <c r="T7" s="86" t="s">
        <v>96</v>
      </c>
      <c r="U7" s="86" t="s">
        <v>96</v>
      </c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82" t="s">
        <v>106</v>
      </c>
      <c r="AS7" s="34" t="s">
        <v>106</v>
      </c>
      <c r="AT7" s="86" t="s">
        <v>96</v>
      </c>
      <c r="AU7" s="86" t="s">
        <v>96</v>
      </c>
      <c r="AV7" s="86" t="s">
        <v>96</v>
      </c>
      <c r="AW7" s="86" t="s">
        <v>96</v>
      </c>
      <c r="AX7" s="86" t="s">
        <v>96</v>
      </c>
      <c r="AY7" s="86" t="s">
        <v>96</v>
      </c>
      <c r="AZ7" s="86" t="s">
        <v>96</v>
      </c>
      <c r="BA7" s="86" t="s">
        <v>96</v>
      </c>
      <c r="BB7" s="86" t="s">
        <v>96</v>
      </c>
    </row>
    <row r="8" spans="1:54" ht="15.75" thickBot="1">
      <c r="A8" s="11"/>
      <c r="B8" s="27">
        <v>2</v>
      </c>
      <c r="C8" s="25"/>
      <c r="D8" s="25"/>
      <c r="E8" s="25"/>
      <c r="F8" s="25"/>
      <c r="G8" s="25"/>
      <c r="I8" s="26"/>
      <c r="J8" s="26"/>
      <c r="K8" s="28"/>
      <c r="L8" s="28"/>
      <c r="M8" s="28"/>
      <c r="N8" s="25"/>
      <c r="O8" s="25"/>
      <c r="P8" s="25"/>
      <c r="Q8" s="25"/>
      <c r="R8" s="25"/>
      <c r="S8" s="33" t="s">
        <v>106</v>
      </c>
      <c r="T8" s="87" t="s">
        <v>96</v>
      </c>
      <c r="U8" s="87" t="s">
        <v>96</v>
      </c>
      <c r="V8" s="25"/>
      <c r="W8" s="25"/>
      <c r="X8" s="26"/>
      <c r="Y8" s="26"/>
      <c r="Z8" s="28"/>
      <c r="AA8" s="25"/>
      <c r="AB8" s="25"/>
      <c r="AC8" s="25"/>
      <c r="AD8" s="84"/>
      <c r="AE8" s="25"/>
      <c r="AF8" s="25"/>
      <c r="AG8" s="25"/>
      <c r="AH8" s="25"/>
      <c r="AI8" s="25"/>
      <c r="AJ8" s="25"/>
      <c r="AK8" s="25"/>
      <c r="AL8" s="25"/>
      <c r="AM8" s="24"/>
      <c r="AN8" s="24"/>
      <c r="AO8" s="26"/>
      <c r="AP8" s="26"/>
      <c r="AQ8" s="26"/>
      <c r="AR8" s="26"/>
      <c r="AS8" s="34" t="s">
        <v>106</v>
      </c>
      <c r="AT8" s="87" t="s">
        <v>96</v>
      </c>
      <c r="AU8" s="87" t="s">
        <v>96</v>
      </c>
      <c r="AV8" s="87" t="s">
        <v>96</v>
      </c>
      <c r="AW8" s="87" t="s">
        <v>96</v>
      </c>
      <c r="AX8" s="87" t="s">
        <v>96</v>
      </c>
      <c r="AY8" s="87" t="s">
        <v>96</v>
      </c>
      <c r="AZ8" s="87" t="s">
        <v>96</v>
      </c>
      <c r="BA8" s="87" t="s">
        <v>96</v>
      </c>
      <c r="BB8" s="87" t="s">
        <v>96</v>
      </c>
    </row>
    <row r="9" spans="1:54" ht="15.75" thickBot="1">
      <c r="A9" s="11"/>
      <c r="B9" s="23">
        <v>3</v>
      </c>
      <c r="C9" s="19"/>
      <c r="D9" s="23"/>
      <c r="E9" s="23"/>
      <c r="F9" s="23"/>
      <c r="G9" s="23"/>
      <c r="H9" s="23"/>
      <c r="I9" s="61" t="s">
        <v>97</v>
      </c>
      <c r="J9" s="61" t="s">
        <v>97</v>
      </c>
      <c r="K9" s="23"/>
      <c r="L9" s="23"/>
      <c r="M9" s="23"/>
      <c r="N9" s="23"/>
      <c r="O9" s="83"/>
      <c r="P9" s="26"/>
      <c r="Q9" s="26"/>
      <c r="R9" s="26"/>
      <c r="S9" s="36" t="s">
        <v>106</v>
      </c>
      <c r="T9" s="86" t="s">
        <v>96</v>
      </c>
      <c r="U9" s="86" t="s">
        <v>96</v>
      </c>
      <c r="V9" s="19"/>
      <c r="W9" s="23"/>
      <c r="X9" s="23"/>
      <c r="Y9" s="23"/>
      <c r="Z9" s="23"/>
      <c r="AA9" s="62"/>
      <c r="AB9" s="26"/>
      <c r="AC9" s="36" t="s">
        <v>106</v>
      </c>
      <c r="AD9" s="85" t="s">
        <v>98</v>
      </c>
      <c r="AE9" s="32" t="s">
        <v>98</v>
      </c>
      <c r="AF9" s="32" t="s">
        <v>98</v>
      </c>
      <c r="AG9" s="32" t="s">
        <v>98</v>
      </c>
      <c r="AH9" s="32" t="s">
        <v>98</v>
      </c>
      <c r="AI9" s="32" t="s">
        <v>98</v>
      </c>
      <c r="AJ9" s="35" t="s">
        <v>166</v>
      </c>
      <c r="AK9" s="35" t="s">
        <v>166</v>
      </c>
      <c r="AL9" s="35" t="s">
        <v>166</v>
      </c>
      <c r="AM9" s="35" t="s">
        <v>166</v>
      </c>
      <c r="AN9" s="88" t="s">
        <v>99</v>
      </c>
      <c r="AO9" s="89" t="s">
        <v>99</v>
      </c>
      <c r="AP9" s="90" t="s">
        <v>99</v>
      </c>
      <c r="AQ9" s="89" t="s">
        <v>99</v>
      </c>
      <c r="AR9" s="89" t="s">
        <v>107</v>
      </c>
      <c r="AS9" s="89" t="s">
        <v>107</v>
      </c>
      <c r="AT9" s="26"/>
      <c r="AU9" s="26"/>
      <c r="AV9" s="26"/>
      <c r="AW9" s="26"/>
      <c r="AX9" s="26"/>
      <c r="AY9" s="26"/>
      <c r="AZ9" s="26"/>
      <c r="BA9" s="26"/>
      <c r="BB9" s="26"/>
    </row>
    <row r="10" spans="1:54" ht="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</row>
    <row r="11" spans="1:54" ht="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75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</row>
    <row r="12" spans="1:54" ht="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</row>
    <row r="13" spans="1:54" ht="15">
      <c r="A13" s="11"/>
      <c r="B13" s="11"/>
      <c r="C13" s="11"/>
      <c r="D13" s="29" t="s">
        <v>100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37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</row>
    <row r="14" spans="1:54" ht="15.75" thickBo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</row>
    <row r="15" spans="1:54" ht="15.75" thickBot="1">
      <c r="A15" s="11"/>
      <c r="B15" s="11"/>
      <c r="C15" s="11"/>
      <c r="D15" s="203"/>
      <c r="E15" s="204"/>
      <c r="F15" s="11"/>
      <c r="G15" s="11" t="s">
        <v>101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05" t="s">
        <v>107</v>
      </c>
      <c r="AA15" s="206"/>
      <c r="AB15" s="11"/>
      <c r="AC15" s="207" t="s">
        <v>108</v>
      </c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</row>
    <row r="16" spans="1:54" ht="15.7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</row>
    <row r="17" spans="1:54" ht="15.75" thickBot="1">
      <c r="A17" s="11"/>
      <c r="B17" s="11"/>
      <c r="C17" s="11"/>
      <c r="D17" s="208" t="s">
        <v>97</v>
      </c>
      <c r="E17" s="209"/>
      <c r="F17" s="11"/>
      <c r="G17" s="11" t="s">
        <v>102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05" t="s">
        <v>99</v>
      </c>
      <c r="AA17" s="206"/>
      <c r="AB17" s="11"/>
      <c r="AC17" s="132" t="s">
        <v>109</v>
      </c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1"/>
      <c r="BB17" s="11"/>
    </row>
    <row r="18" spans="1:54" ht="15.75" thickBo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</row>
    <row r="19" spans="1:54" ht="15.75" thickBot="1">
      <c r="A19" s="11"/>
      <c r="B19" s="11"/>
      <c r="C19" s="11"/>
      <c r="D19" s="195" t="s">
        <v>98</v>
      </c>
      <c r="E19" s="196"/>
      <c r="F19" s="11"/>
      <c r="G19" s="11" t="s">
        <v>103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8"/>
      <c r="T19" s="11"/>
      <c r="U19" s="11"/>
      <c r="V19" s="11"/>
      <c r="W19" s="11"/>
      <c r="X19" s="11"/>
      <c r="Y19" s="11"/>
      <c r="Z19" s="197" t="s">
        <v>96</v>
      </c>
      <c r="AA19" s="198"/>
      <c r="AB19" s="11"/>
      <c r="AC19" s="11" t="s">
        <v>104</v>
      </c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ht="15.75" thickBo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ht="15.75" thickBot="1">
      <c r="A21" s="11"/>
      <c r="B21" s="11"/>
      <c r="C21" s="11"/>
      <c r="D21" s="199" t="s">
        <v>166</v>
      </c>
      <c r="E21" s="200"/>
      <c r="F21" s="11"/>
      <c r="G21" s="11" t="s">
        <v>105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01"/>
      <c r="AA21" s="202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</sheetData>
  <sheetProtection/>
  <mergeCells count="24">
    <mergeCell ref="A1:BB1"/>
    <mergeCell ref="B3:B5"/>
    <mergeCell ref="C3:F3"/>
    <mergeCell ref="H3:J3"/>
    <mergeCell ref="L3:O3"/>
    <mergeCell ref="P3:S3"/>
    <mergeCell ref="U3:W3"/>
    <mergeCell ref="Y3:AA3"/>
    <mergeCell ref="AC3:AF3"/>
    <mergeCell ref="AH3:AJ3"/>
    <mergeCell ref="AL3:AO3"/>
    <mergeCell ref="AP3:AS3"/>
    <mergeCell ref="AU3:AW3"/>
    <mergeCell ref="AY3:BB3"/>
    <mergeCell ref="D15:E15"/>
    <mergeCell ref="Z15:AA15"/>
    <mergeCell ref="AC15:AQ15"/>
    <mergeCell ref="D17:E17"/>
    <mergeCell ref="Z17:AA17"/>
    <mergeCell ref="D19:E19"/>
    <mergeCell ref="Z19:AA19"/>
    <mergeCell ref="D21:E21"/>
    <mergeCell ref="Z21:AA21"/>
    <mergeCell ref="AC17:AZ17"/>
  </mergeCells>
  <printOptions/>
  <pageMargins left="0.3937007874015748" right="0.2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2023-09-14T12:17:50Z</dcterms:modified>
  <cp:category/>
  <cp:version/>
  <cp:contentType/>
  <cp:contentStatus/>
</cp:coreProperties>
</file>