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2022" sheetId="1" r:id="rId1"/>
    <sheet name="сводные" sheetId="2" r:id="rId2"/>
    <sheet name="график" sheetId="3" r:id="rId3"/>
    <sheet name="перечень кабинетов" sheetId="4" r:id="rId4"/>
    <sheet name="пояснения" sheetId="5" r:id="rId5"/>
    <sheet name="титул" sheetId="6" r:id="rId6"/>
    <sheet name="практика" sheetId="7" r:id="rId7"/>
  </sheets>
  <externalReferences>
    <externalReference r:id="rId10"/>
  </externalReferences>
  <definedNames>
    <definedName name="_xlnm.Print_Area" localSheetId="0">'2022'!$A$1:$Z$90</definedName>
    <definedName name="прог">'[1]Лист3'!$J$3:$J$5</definedName>
  </definedNames>
  <calcPr fullCalcOnLoad="1"/>
</workbook>
</file>

<file path=xl/sharedStrings.xml><?xml version="1.0" encoding="utf-8"?>
<sst xmlns="http://schemas.openxmlformats.org/spreadsheetml/2006/main" count="413" uniqueCount="308">
  <si>
    <t>Индекс</t>
  </si>
  <si>
    <t>Наименование циклов, разделов, дисциплин, профессиональных модулей, междисциплинарных курсов, практик</t>
  </si>
  <si>
    <t>Формы помежуточной аттестации (распределение по семестрам)</t>
  </si>
  <si>
    <t>Экзамен/КЭ</t>
  </si>
  <si>
    <t>Зачет</t>
  </si>
  <si>
    <t>Дифференцированный зачет</t>
  </si>
  <si>
    <t>Курсовой проект</t>
  </si>
  <si>
    <t>Учебная нагрузка обучающихся (час.)</t>
  </si>
  <si>
    <t>обязательная аудиторная</t>
  </si>
  <si>
    <t>самостоятельная работа</t>
  </si>
  <si>
    <t>консультации</t>
  </si>
  <si>
    <t>максимальная нагрузка</t>
  </si>
  <si>
    <t>I курс</t>
  </si>
  <si>
    <t>II курс</t>
  </si>
  <si>
    <t>III курс</t>
  </si>
  <si>
    <t>IV курс</t>
  </si>
  <si>
    <t xml:space="preserve">обязательная часть </t>
  </si>
  <si>
    <t>вариативная часть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</si>
  <si>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</si>
  <si>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</si>
  <si>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</si>
  <si>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</si>
  <si>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</si>
  <si>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</si>
  <si>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</si>
  <si>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</si>
  <si>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17 недель</t>
  </si>
  <si>
    <t>всего занятий</t>
  </si>
  <si>
    <t>уроки, лекции, семинары</t>
  </si>
  <si>
    <t>ЛЗ и ПЗ</t>
  </si>
  <si>
    <t>курсовой проект(работа)</t>
  </si>
  <si>
    <t>ОУД.00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</si>
  <si>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</si>
  <si>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</si>
  <si>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</si>
  <si>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</si>
  <si>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</si>
  <si>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Физика</t>
  </si>
  <si>
    <t>Химия</t>
  </si>
  <si>
    <t>ОГСЭ.00</t>
  </si>
  <si>
    <t>Основы философии</t>
  </si>
  <si>
    <t>ЕН.00</t>
  </si>
  <si>
    <t>Математика</t>
  </si>
  <si>
    <t>Экологические основы природопользования</t>
  </si>
  <si>
    <t>П.00</t>
  </si>
  <si>
    <t>ОП.01.</t>
  </si>
  <si>
    <t>ОП.02.</t>
  </si>
  <si>
    <t>ОП.03.</t>
  </si>
  <si>
    <t>ОП.04.</t>
  </si>
  <si>
    <t>ОГСЭ.01.</t>
  </si>
  <si>
    <t>ОГСЭ.02.</t>
  </si>
  <si>
    <t>ОГСЭ.03.</t>
  </si>
  <si>
    <t>ОГСЭ.04.</t>
  </si>
  <si>
    <t>ЕН.01.</t>
  </si>
  <si>
    <t>ЕН.02.</t>
  </si>
  <si>
    <t>ОП.06.</t>
  </si>
  <si>
    <t>ОП.07.</t>
  </si>
  <si>
    <t>ОП.08.</t>
  </si>
  <si>
    <t>Инженерная графика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</si>
  <si>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</si>
  <si>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</si>
  <si>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</si>
  <si>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</si>
  <si>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Информационные технологии в профессиональной деятельности</t>
  </si>
  <si>
    <t>Охрана труда</t>
  </si>
  <si>
    <t>Безопасность жизнедеятельности</t>
  </si>
  <si>
    <t>ПМ.00</t>
  </si>
  <si>
    <t>Профессиональные модули</t>
  </si>
  <si>
    <t>ПМ.01</t>
  </si>
  <si>
    <t>МДК.01.01.</t>
  </si>
  <si>
    <t>ПП.01</t>
  </si>
  <si>
    <t>Производственная практика (по профилю специальносьти)</t>
  </si>
  <si>
    <t>Экзамен по модулю</t>
  </si>
  <si>
    <t>ПМ.02</t>
  </si>
  <si>
    <t>МДК.02.01.</t>
  </si>
  <si>
    <t>УП.02</t>
  </si>
  <si>
    <t>Учебная практика</t>
  </si>
  <si>
    <t>ЭМ.02</t>
  </si>
  <si>
    <t>ПМ.03</t>
  </si>
  <si>
    <t>МДК.03.01.</t>
  </si>
  <si>
    <t>ЭМ.03</t>
  </si>
  <si>
    <t>ПМ.04</t>
  </si>
  <si>
    <t>МДК.04.01.</t>
  </si>
  <si>
    <t>Производственная практика</t>
  </si>
  <si>
    <t>ПДП.00</t>
  </si>
  <si>
    <t>ГИА</t>
  </si>
  <si>
    <t>Государственная итоговая аттестация</t>
  </si>
  <si>
    <t>ОП.00</t>
  </si>
  <si>
    <t>Общепрофессиональные дисциплины</t>
  </si>
  <si>
    <t>Производственная (преддипломная) практика</t>
  </si>
  <si>
    <t>Всего  учебных часов</t>
  </si>
  <si>
    <t>Всего часов практики</t>
  </si>
  <si>
    <t>ВСЕГО</t>
  </si>
  <si>
    <t>дисциплин и МДК</t>
  </si>
  <si>
    <t xml:space="preserve">экзаменов </t>
  </si>
  <si>
    <t>зачетов/дифф.зчетов (кроме зачетов по физической культуре)</t>
  </si>
  <si>
    <t>учебной практики</t>
  </si>
  <si>
    <t>производственной практики (преддипломной)</t>
  </si>
  <si>
    <t xml:space="preserve">Бузулукский гуманитарно-технологический институт (филиал) федерального государственного бюджетного                                                                                                     образовательного учреждения высшего образования
«Оренбургский государственный университет»
 </t>
  </si>
  <si>
    <t>УЧЕБНЫЙ ПЛАН</t>
  </si>
  <si>
    <t>образовательной программы среднего профессионального образования</t>
  </si>
  <si>
    <t xml:space="preserve">Форма обучения </t>
  </si>
  <si>
    <t>очная</t>
  </si>
  <si>
    <t>на базе основного общего образования</t>
  </si>
  <si>
    <t xml:space="preserve">СОГЛАСОВАНО:
Заместитель директора по учебной работе                                  ________________       Т.Н.Рачкова
Председатель ПЦК специальных технических дисциплин       __________________    Н.Н.Лебедева
</t>
  </si>
  <si>
    <t xml:space="preserve">Учебная и производственная практика  </t>
  </si>
  <si>
    <t>№ п/п</t>
  </si>
  <si>
    <t>Наименование практики</t>
  </si>
  <si>
    <t>Семестр</t>
  </si>
  <si>
    <t>Колчество недель</t>
  </si>
  <si>
    <t>УП. 00</t>
  </si>
  <si>
    <t>Учебная</t>
  </si>
  <si>
    <t>ПП.00</t>
  </si>
  <si>
    <t>ППД.00</t>
  </si>
  <si>
    <t>Всего</t>
  </si>
  <si>
    <t>Сводные данные по бюджету времени (в неделях)</t>
  </si>
  <si>
    <t>Курсы</t>
  </si>
  <si>
    <t>Обучение по дисциплинам и междисциплинарным курсам, самостоятельная работа</t>
  </si>
  <si>
    <t>Преддипломная практика</t>
  </si>
  <si>
    <t>Промежуточная аттестация</t>
  </si>
  <si>
    <t>Каникулы</t>
  </si>
  <si>
    <t>Календарный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</si>
  <si>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</si>
  <si>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</si>
  <si>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</si>
  <si>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</si>
  <si>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</si>
  <si>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</si>
  <si>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</si>
  <si>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</si>
  <si>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</si>
  <si>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</si>
  <si>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</si>
  <si>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</si>
  <si>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</si>
  <si>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</si>
  <si>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У</t>
  </si>
  <si>
    <t>П</t>
  </si>
  <si>
    <t>Д</t>
  </si>
  <si>
    <t>Условные обозначения:</t>
  </si>
  <si>
    <t>теоретическое обучение</t>
  </si>
  <si>
    <t>учебная практика</t>
  </si>
  <si>
    <t>производственная практика</t>
  </si>
  <si>
    <t>каникулы</t>
  </si>
  <si>
    <t>преддипломная практика</t>
  </si>
  <si>
    <t>Наименование кабинета</t>
  </si>
  <si>
    <t>Иностранного языка</t>
  </si>
  <si>
    <t xml:space="preserve">Математики </t>
  </si>
  <si>
    <t>Инженерной графики</t>
  </si>
  <si>
    <t>Метрологии, стандартизации и сертификации</t>
  </si>
  <si>
    <t xml:space="preserve">Лаборатории </t>
  </si>
  <si>
    <t>Мастерские</t>
  </si>
  <si>
    <t>Спортивный комплекс</t>
  </si>
  <si>
    <t>Залы</t>
  </si>
  <si>
    <t>Актовый зал</t>
  </si>
  <si>
    <t xml:space="preserve"> Пояснения к учебному плану</t>
  </si>
  <si>
    <t>Учебный план разработан на основе:</t>
  </si>
  <si>
    <t>- Федерального закона №237-ФЗ «Об образовании в Российской Федерации»;</t>
  </si>
  <si>
    <r>
      <t xml:space="preserve">- </t>
    </r>
    <r>
      <rPr>
        <sz val="11"/>
        <color indexed="8"/>
        <rFont val="Times New Roman"/>
        <family val="1"/>
      </rPr>
      <t>Приказа Министерства образования и науки Российской Федерации (Минобрнауки России) от 14 июня 2013 г. N 464 г. Москва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</t>
    </r>
  </si>
  <si>
    <t>- Федерального государственного образовательного стандарта среднего общего образования, утвержденного приказом Министерства образования и науки Российской Федерации от 17.05.2012 №413</t>
  </si>
  <si>
    <t>Приказа  Министерства образования и науки Российской Федерации от 29 декабря 2014г №1645 «О внесении изменений в Приказ Министерства образования и науки Российской Федерации от 17 мая 2012 г №413</t>
  </si>
  <si>
    <t>Приказа  Министерства образования и науки Российской Федерации от 29 декабря 2014г №1645 «О внесении изменений в Приказ Министерства образования и науки Российской Федерации от 30 августа2013г №1015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начального общего, основного общего и среднего общего образования;2012г №413</t>
  </si>
  <si>
    <t>Приказа Министерства РФ от 26.12.2013г №1400 «Об утверждении порядка проведения государственной итоговой аттестации по программам среднего общего образования</t>
  </si>
  <si>
    <t>Учебный год для студентов очной формы обучения начинается 1 сентября в соответствии с графиком учебного процесса.     Продолжительность учебной недели - пятидневная.</t>
  </si>
  <si>
    <t>Для всех видов аудиторных занятий академический час устанавливается продолжительностью 45 минут. Одно занятие включает, как правило, два академических часа. Перерыв между занятиями составляет не менее 10 минут</t>
  </si>
  <si>
    <t>::</t>
  </si>
  <si>
    <t>З</t>
  </si>
  <si>
    <t>защита ВКР</t>
  </si>
  <si>
    <t>Экологических основ природопользования</t>
  </si>
  <si>
    <t>Технической механики</t>
  </si>
  <si>
    <t>Геологии</t>
  </si>
  <si>
    <t>Информационных технологий в профессиональной деятельности</t>
  </si>
  <si>
    <t>Основ экономики</t>
  </si>
  <si>
    <t>Правовых основ профессиональной деятельности</t>
  </si>
  <si>
    <t>Охраны труда</t>
  </si>
  <si>
    <t>Электротехники и электроники</t>
  </si>
  <si>
    <t>Спортивный зал</t>
  </si>
  <si>
    <t>Кабинеты</t>
  </si>
  <si>
    <t>государственная итоговая аттестация (подготовка ВКР)</t>
  </si>
  <si>
    <t>0/8</t>
  </si>
  <si>
    <t>0/3</t>
  </si>
  <si>
    <t>0/2</t>
  </si>
  <si>
    <t>производственной практики (по профилю специальности)</t>
  </si>
  <si>
    <t>курсовых проектов (работ)</t>
  </si>
  <si>
    <t>Максимальный объем образовательной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 Объем обязательной аудиторной нагрузки и объем нагрузки при прохождении практики составляет 36 часов в неделю. Объем самостоятельной работы составляет 50% от обязательной аудиторной нагрузки.</t>
  </si>
  <si>
    <t>Объем часов на дисциплину "Безопасность жизнедеятельности"составляет 68 часов, из них на освоение основ военной службы и основ медицинских знаний для девушек - 48 часов.</t>
  </si>
  <si>
    <t xml:space="preserve">Консультации предусматриваются из расчета 4 часа на одного обучающегося в год,включая общеобразовательную подготовку,  по дисциплинам, вынесенным на экзамен, проводятся обязательно.Фомы проведения консультаций определяет преподаватель, исходя из специфики дисциплины.. </t>
  </si>
  <si>
    <t>Дисциплина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и секциях. Для обучающихся инвалидов и лиц с ограниченными возможностями здоровья установлен особый порядок освоения дисциплины Физическая культура с учетом состояния их здоровья.</t>
  </si>
  <si>
    <t xml:space="preserve">Обязательная часть программы направлена на формирование общих и профессиональных компетенций и составляет около 70 % времени ООП. Объем времени, отведенный на вариативную часть образовательной программы, определен в соответствии с требованиями ФГОС СПО около 30% от общего объема времени,  использован на введение новых дисциплин, на увеличение количества часов дисциплин и МДК федерального компонента. </t>
  </si>
  <si>
    <t>Учебная и производственная практика (по профилю специальности) проводятся при освоении студентами профессиональных модулей в соответствии с Положением о практике, где определены формы отчетности по каждому виду практики. Поизводственная (преддипломная) практика проводится в последнем семестре и направлена на сбор материала и подготку к государственной итоговой аттестации (ВКР).</t>
  </si>
  <si>
    <t>Общеобразовательный цикл сформирован на основе ФГОС среднего общего образования и примерных прогорамм по дисциплинам, направлен на достижение предметных результатов освоения дисциплины.</t>
  </si>
  <si>
    <t>Текущий контроль осуществляется в форме экзамена (квалификационного после модуля), зачета, дифференцированного зачета. Если дисциплина изучается несколько семестров, то форма контоля за каждый семестр не предусмотрена, на усмотрение преподавателя проводятся контрольные работы и срезы знаний. Фонды оценочных средств для промежуточной аттестации разработаны и утверждены образовательной организацией самостоятельно. а для государственной итоговой (итоговой) аттестации - после предварительного согласования с работодателями.</t>
  </si>
  <si>
    <t>Студенты, выполнившие учебный план полностью, допускаются к государственной итоговой аттестации (защита выпускной квалификационной работы ),при успешном прохождении которой выдается диплом государственного образца.</t>
  </si>
  <si>
    <t>Производственная (по профилю специальности)</t>
  </si>
  <si>
    <t xml:space="preserve">Производственная (преддипломная) </t>
  </si>
  <si>
    <t>Перечень кабинетов, лабораторий, мастерских и других помещений</t>
  </si>
  <si>
    <t>Разработки и эксплуатации нефтяных и газовых месторождений</t>
  </si>
  <si>
    <t>Общеобразовательный учебный цикл</t>
  </si>
  <si>
    <t>Общий гуманитанрый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</si>
  <si>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</si>
  <si>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</si>
  <si>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 xml:space="preserve">Министерство науки и высшего образования Российской Федерации </t>
  </si>
  <si>
    <t>ОДБ.02.</t>
  </si>
  <si>
    <t>ОДБ.01.</t>
  </si>
  <si>
    <t>ОДБ.05.</t>
  </si>
  <si>
    <t>ОДБ.06.</t>
  </si>
  <si>
    <t>ОДБ.07.</t>
  </si>
  <si>
    <t>ОДБ.08.</t>
  </si>
  <si>
    <t>ОДБ.09.</t>
  </si>
  <si>
    <t>ОДБ.10.</t>
  </si>
  <si>
    <t xml:space="preserve">Основы безопасности жизнедеятельности </t>
  </si>
  <si>
    <t xml:space="preserve">Информатика </t>
  </si>
  <si>
    <t>Индивидуальные проекты</t>
  </si>
  <si>
    <t>Астрономия</t>
  </si>
  <si>
    <t>22 недель</t>
  </si>
  <si>
    <t>пд</t>
  </si>
  <si>
    <t xml:space="preserve">по специальности 21.02.02 «Бурение нефтяных и газовых скважин»                                                                                 </t>
  </si>
  <si>
    <t>Квалификация: Техник-технолог</t>
  </si>
  <si>
    <t>Срок получения образования 3 года 10 месяцев</t>
  </si>
  <si>
    <t>ОП.05.</t>
  </si>
  <si>
    <t>Основы экономики</t>
  </si>
  <si>
    <t>Правовые основы профессиональной деятельности</t>
  </si>
  <si>
    <t>ОП.09.</t>
  </si>
  <si>
    <t>ОП.10.</t>
  </si>
  <si>
    <t>Проведение буровых работ в соответствии с технологическим регламентом</t>
  </si>
  <si>
    <t>Технология бурения нефтяных и газовых скважин</t>
  </si>
  <si>
    <t>УП.01</t>
  </si>
  <si>
    <t>2 нед</t>
  </si>
  <si>
    <t>4 нед.</t>
  </si>
  <si>
    <t>Обслуживание и эксплуатация бурового оборудования</t>
  </si>
  <si>
    <t>Эксплуатация бурового оборудования</t>
  </si>
  <si>
    <t>ПП.02</t>
  </si>
  <si>
    <t>4 нед</t>
  </si>
  <si>
    <t>Организация деятельности коллектива исполнителей</t>
  </si>
  <si>
    <t>Основы организации и планирования производственных работ на буровой.</t>
  </si>
  <si>
    <t>УП.03.</t>
  </si>
  <si>
    <t>ПП.03.</t>
  </si>
  <si>
    <t>УП.04</t>
  </si>
  <si>
    <t>ФГОС СПО №483 от 12.05.2014</t>
  </si>
  <si>
    <t>2,3,4,8</t>
  </si>
  <si>
    <t>16    недель</t>
  </si>
  <si>
    <t xml:space="preserve"> 20 недель</t>
  </si>
  <si>
    <t>ОП.11.</t>
  </si>
  <si>
    <t>3 нед.</t>
  </si>
  <si>
    <t>1 нед</t>
  </si>
  <si>
    <t>14  недель</t>
  </si>
  <si>
    <t>19  недель</t>
  </si>
  <si>
    <r>
      <t>У</t>
    </r>
    <r>
      <rPr>
        <sz val="8"/>
        <color indexed="8"/>
        <rFont val="Times New Roman"/>
        <family val="1"/>
      </rPr>
      <t>4</t>
    </r>
  </si>
  <si>
    <r>
      <t>У</t>
    </r>
    <r>
      <rPr>
        <sz val="8"/>
        <color indexed="8"/>
        <rFont val="Times New Roman"/>
        <family val="1"/>
      </rPr>
      <t>1</t>
    </r>
  </si>
  <si>
    <r>
      <t>П</t>
    </r>
    <r>
      <rPr>
        <sz val="8"/>
        <color indexed="8"/>
        <rFont val="Times New Roman"/>
        <family val="1"/>
      </rPr>
      <t>2</t>
    </r>
  </si>
  <si>
    <r>
      <t>П</t>
    </r>
    <r>
      <rPr>
        <sz val="8"/>
        <color indexed="8"/>
        <rFont val="Times New Roman"/>
        <family val="1"/>
      </rPr>
      <t>1</t>
    </r>
  </si>
  <si>
    <r>
      <t>П</t>
    </r>
    <r>
      <rPr>
        <sz val="8"/>
        <color indexed="8"/>
        <rFont val="Times New Roman"/>
        <family val="1"/>
      </rPr>
      <t>3</t>
    </r>
  </si>
  <si>
    <t>Психология личности и социальная адаптация</t>
  </si>
  <si>
    <t>ПП.04</t>
  </si>
  <si>
    <t>ЭМ.04</t>
  </si>
  <si>
    <t>0/5</t>
  </si>
  <si>
    <t xml:space="preserve"> 7,5 недель</t>
  </si>
  <si>
    <t>7,5 недель</t>
  </si>
  <si>
    <t>3 нед</t>
  </si>
  <si>
    <t>5 нед</t>
  </si>
  <si>
    <r>
      <t>П</t>
    </r>
    <r>
      <rPr>
        <sz val="8"/>
        <color indexed="8"/>
        <rFont val="Times New Roman"/>
        <family val="1"/>
      </rPr>
      <t>4</t>
    </r>
  </si>
  <si>
    <t>2нед</t>
  </si>
  <si>
    <t>8 нед</t>
  </si>
  <si>
    <r>
      <t>У</t>
    </r>
    <r>
      <rPr>
        <sz val="8"/>
        <color indexed="8"/>
        <rFont val="Times New Roman"/>
        <family val="1"/>
      </rPr>
      <t>2</t>
    </r>
  </si>
  <si>
    <r>
      <t>У</t>
    </r>
    <r>
      <rPr>
        <sz val="8"/>
        <color indexed="8"/>
        <rFont val="Times New Roman"/>
        <family val="1"/>
      </rPr>
      <t>1</t>
    </r>
  </si>
  <si>
    <r>
      <t>П</t>
    </r>
    <r>
      <rPr>
        <sz val="8"/>
        <color indexed="8"/>
        <rFont val="Times New Roman"/>
        <family val="1"/>
      </rPr>
      <t>1</t>
    </r>
  </si>
  <si>
    <r>
      <t>У</t>
    </r>
    <r>
      <rPr>
        <sz val="8"/>
        <color indexed="8"/>
        <rFont val="Times New Roman"/>
        <family val="1"/>
      </rPr>
      <t>3</t>
    </r>
  </si>
  <si>
    <t xml:space="preserve">Безопасности жизнедеятельности </t>
  </si>
  <si>
    <t>Автоматизации технологических процессов</t>
  </si>
  <si>
    <t>Капитального ремонта скважин</t>
  </si>
  <si>
    <t>Имитации процессов бурения</t>
  </si>
  <si>
    <t>Слесарная</t>
  </si>
  <si>
    <t>Библиотека, читальный зал с выходом в Интернет</t>
  </si>
  <si>
    <t>Федерального государственного образовательного стандарта среднего профессионального образования по специальности 21.02.02 «Бурение нефтяных и газовых скважин», утвержденного приказом Министерства образования и науки Российской Федерации № 483 от 12.05.2014г.</t>
  </si>
  <si>
    <t>Выполнение курсовых работ реализуется как вид учебной работы по МДК.02.01 "Эксплуатация бурового оборудования", МДК.03.01 "Основы организации и планирование производственных работ на буровой" в пределах времени,отведенного на их изучение.</t>
  </si>
  <si>
    <t xml:space="preserve">Дисциплин общеобразовательного цикла (русского языка и литературы, химии, истории и обществознания, физики, информатики.  </t>
  </si>
  <si>
    <t>Итого часов</t>
  </si>
  <si>
    <t>ОДБ.00</t>
  </si>
  <si>
    <t>Общеобразовательные дисциплины базовые</t>
  </si>
  <si>
    <t>ОДП.00.</t>
  </si>
  <si>
    <t>Общеобразовательные дисциплины профильные</t>
  </si>
  <si>
    <t>ДВ.00</t>
  </si>
  <si>
    <t>Дисциплины по выбору</t>
  </si>
  <si>
    <t>ДВ.01.</t>
  </si>
  <si>
    <t xml:space="preserve">ОДП.01. </t>
  </si>
  <si>
    <t>ОДП.02.</t>
  </si>
  <si>
    <t>ОДП.03.</t>
  </si>
  <si>
    <t>Экономическая и социальная география мира</t>
  </si>
  <si>
    <t>ДВ.02.</t>
  </si>
  <si>
    <t>Обществознание</t>
  </si>
  <si>
    <t>приказа Министерства науки и высшего образования Российской Федерации и Министерства просвещения РФ от 05.08.2020 №885/390 "О практической подготовке обучающихся".</t>
  </si>
  <si>
    <t>34/17</t>
  </si>
  <si>
    <t>61/31</t>
  </si>
  <si>
    <t>ОДБ.03.</t>
  </si>
  <si>
    <t>Родная литература</t>
  </si>
  <si>
    <t>ОБД.04.</t>
  </si>
  <si>
    <t>51/25</t>
  </si>
  <si>
    <t>66/33</t>
  </si>
  <si>
    <t>51/26</t>
  </si>
  <si>
    <t>39/19</t>
  </si>
  <si>
    <t>62/31</t>
  </si>
  <si>
    <t>Основы проектной деятельности</t>
  </si>
  <si>
    <t>Производственная практика (по профилю специальности)</t>
  </si>
  <si>
    <t>Выполнение работ по рабочей профессии "Помощник бурильщика   эксплуатационного и разведочного бурения скважин на нефть и газ"</t>
  </si>
  <si>
    <t>Год начала подготовки 2022</t>
  </si>
  <si>
    <t>Выполнение работ по профессии</t>
  </si>
  <si>
    <t>Консультации предусматриваются из расчета 4 часа на одного обучающегося в год.  Государственная итоговая аттестация - защита выпускной квалификационной работы в форме дипломного проекта. Подготовка дипломного проекта- с 16 мая по 17 июня 2026г. Защита дипломного проекта - с 18 июня по 29 июня 2026г.</t>
  </si>
  <si>
    <t xml:space="preserve">Утверждено решением Педагогического  совета Протокол № ___ от ___.___.2022г.  
Директор__________Н.Д.Кондрачук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</si>
</sst>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4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2"/>
      <color rgb="FF2E74B5"/>
      <name val="Times New Roman"/>
      <family val="1"/>
    </font>
    <font>
      <sz val="11"/>
      <color theme="1"/>
      <name val="Times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D35C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 diagonalUp="1">
      <left style="medium"/>
      <right style="medium"/>
      <top style="medium"/>
      <bottom style="medium"/>
      <diagonal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14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1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33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6" fillId="34" borderId="13" xfId="0" applyFont="1" applyFill="1" applyBorder="1" applyAlignment="1">
      <alignment/>
    </xf>
    <xf numFmtId="0" fontId="15" fillId="34" borderId="13" xfId="0" applyFont="1" applyFill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7" fillId="0" borderId="13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13" fillId="22" borderId="14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vertical="top" wrapText="1"/>
    </xf>
    <xf numFmtId="0" fontId="57" fillId="0" borderId="13" xfId="0" applyFont="1" applyBorder="1" applyAlignment="1">
      <alignment horizontal="right" vertical="center" wrapText="1"/>
    </xf>
    <xf numFmtId="0" fontId="57" fillId="0" borderId="13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right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59" fillId="16" borderId="10" xfId="0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7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13" fillId="40" borderId="13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center"/>
    </xf>
    <xf numFmtId="0" fontId="13" fillId="41" borderId="16" xfId="0" applyFont="1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center" vertical="center"/>
    </xf>
    <xf numFmtId="49" fontId="13" fillId="41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59" fillId="16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0" fontId="59" fillId="16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42" borderId="13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62" fillId="35" borderId="13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top"/>
    </xf>
    <xf numFmtId="0" fontId="56" fillId="0" borderId="10" xfId="0" applyFont="1" applyBorder="1" applyAlignment="1">
      <alignment vertical="top"/>
    </xf>
    <xf numFmtId="0" fontId="59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3" fillId="35" borderId="19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left" wrapText="1"/>
    </xf>
    <xf numFmtId="0" fontId="57" fillId="0" borderId="13" xfId="0" applyFont="1" applyBorder="1" applyAlignment="1">
      <alignment horizontal="right" wrapText="1"/>
    </xf>
    <xf numFmtId="49" fontId="57" fillId="0" borderId="0" xfId="0" applyNumberFormat="1" applyFont="1" applyAlignment="1">
      <alignment horizontal="left" vertical="top" wrapText="1"/>
    </xf>
    <xf numFmtId="0" fontId="63" fillId="43" borderId="10" xfId="0" applyFont="1" applyFill="1" applyBorder="1" applyAlignment="1">
      <alignment horizontal="center" vertical="center"/>
    </xf>
    <xf numFmtId="0" fontId="64" fillId="24" borderId="10" xfId="0" applyFont="1" applyFill="1" applyBorder="1" applyAlignment="1">
      <alignment horizontal="center" vertical="center"/>
    </xf>
    <xf numFmtId="0" fontId="65" fillId="25" borderId="10" xfId="0" applyFont="1" applyFill="1" applyBorder="1" applyAlignment="1">
      <alignment horizontal="center" vertical="center"/>
    </xf>
    <xf numFmtId="0" fontId="64" fillId="24" borderId="10" xfId="0" applyFont="1" applyFill="1" applyBorder="1" applyAlignment="1">
      <alignment horizontal="center" vertical="center"/>
    </xf>
    <xf numFmtId="0" fontId="65" fillId="25" borderId="10" xfId="0" applyFont="1" applyFill="1" applyBorder="1" applyAlignment="1">
      <alignment horizontal="center" vertical="center"/>
    </xf>
    <xf numFmtId="0" fontId="66" fillId="43" borderId="10" xfId="0" applyFont="1" applyFill="1" applyBorder="1" applyAlignment="1">
      <alignment horizontal="center" vertical="center"/>
    </xf>
    <xf numFmtId="0" fontId="65" fillId="25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2" borderId="10" xfId="0" applyFont="1" applyFill="1" applyBorder="1" applyAlignment="1">
      <alignment horizontal="center" vertical="center"/>
    </xf>
    <xf numFmtId="0" fontId="56" fillId="43" borderId="10" xfId="0" applyFont="1" applyFill="1" applyBorder="1" applyAlignment="1">
      <alignment vertical="center"/>
    </xf>
    <xf numFmtId="0" fontId="56" fillId="4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top"/>
    </xf>
    <xf numFmtId="0" fontId="59" fillId="2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0" fontId="64" fillId="24" borderId="10" xfId="0" applyFont="1" applyFill="1" applyBorder="1" applyAlignment="1">
      <alignment horizontal="center" vertical="center"/>
    </xf>
    <xf numFmtId="0" fontId="65" fillId="25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59" fillId="16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6" fillId="25" borderId="10" xfId="0" applyFont="1" applyFill="1" applyBorder="1" applyAlignment="1">
      <alignment horizontal="center" vertical="center" wrapText="1"/>
    </xf>
    <xf numFmtId="0" fontId="56" fillId="25" borderId="10" xfId="0" applyFont="1" applyFill="1" applyBorder="1" applyAlignment="1">
      <alignment horizontal="center" vertical="center"/>
    </xf>
    <xf numFmtId="0" fontId="59" fillId="16" borderId="10" xfId="0" applyFont="1" applyFill="1" applyBorder="1" applyAlignment="1">
      <alignment horizontal="center" vertical="center" wrapText="1"/>
    </xf>
    <xf numFmtId="0" fontId="59" fillId="24" borderId="10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 wrapText="1"/>
    </xf>
    <xf numFmtId="0" fontId="56" fillId="24" borderId="10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56" fillId="43" borderId="10" xfId="0" applyFont="1" applyFill="1" applyBorder="1" applyAlignment="1">
      <alignment vertical="center" wrapText="1"/>
    </xf>
    <xf numFmtId="0" fontId="56" fillId="43" borderId="22" xfId="0" applyFont="1" applyFill="1" applyBorder="1" applyAlignment="1">
      <alignment vertical="center" wrapText="1"/>
    </xf>
    <xf numFmtId="0" fontId="0" fillId="43" borderId="23" xfId="0" applyFont="1" applyFill="1" applyBorder="1" applyAlignment="1">
      <alignment vertical="center" wrapText="1"/>
    </xf>
    <xf numFmtId="0" fontId="0" fillId="43" borderId="18" xfId="0" applyFont="1" applyFill="1" applyBorder="1" applyAlignment="1">
      <alignment vertical="center" wrapText="1"/>
    </xf>
    <xf numFmtId="0" fontId="56" fillId="0" borderId="22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7" fillId="43" borderId="23" xfId="0" applyFont="1" applyFill="1" applyBorder="1" applyAlignment="1">
      <alignment vertical="center" wrapText="1"/>
    </xf>
    <xf numFmtId="0" fontId="47" fillId="43" borderId="18" xfId="0" applyFont="1" applyFill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22" xfId="0" applyFont="1" applyBorder="1" applyAlignment="1">
      <alignment vertical="top" wrapText="1"/>
    </xf>
    <xf numFmtId="0" fontId="59" fillId="0" borderId="23" xfId="0" applyFont="1" applyBorder="1" applyAlignment="1">
      <alignment vertical="top" wrapText="1"/>
    </xf>
    <xf numFmtId="0" fontId="59" fillId="0" borderId="18" xfId="0" applyFont="1" applyBorder="1" applyAlignment="1">
      <alignment vertical="top" wrapText="1"/>
    </xf>
    <xf numFmtId="0" fontId="56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9" fillId="0" borderId="24" xfId="0" applyFont="1" applyBorder="1" applyAlignment="1">
      <alignment vertical="top" wrapText="1"/>
    </xf>
    <xf numFmtId="0" fontId="59" fillId="0" borderId="25" xfId="0" applyFont="1" applyBorder="1" applyAlignment="1">
      <alignment vertical="top" wrapText="1"/>
    </xf>
    <xf numFmtId="0" fontId="59" fillId="0" borderId="26" xfId="0" applyFont="1" applyBorder="1" applyAlignment="1">
      <alignment vertical="top" wrapText="1"/>
    </xf>
    <xf numFmtId="0" fontId="59" fillId="0" borderId="27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9" fillId="0" borderId="28" xfId="0" applyFont="1" applyBorder="1" applyAlignment="1">
      <alignment vertical="top" wrapText="1"/>
    </xf>
    <xf numFmtId="0" fontId="59" fillId="0" borderId="29" xfId="0" applyFont="1" applyBorder="1" applyAlignment="1">
      <alignment vertical="top" wrapText="1"/>
    </xf>
    <xf numFmtId="0" fontId="59" fillId="0" borderId="30" xfId="0" applyFont="1" applyBorder="1" applyAlignment="1">
      <alignment vertical="top" wrapText="1"/>
    </xf>
    <xf numFmtId="0" fontId="59" fillId="0" borderId="3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32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44" borderId="16" xfId="0" applyFont="1" applyFill="1" applyBorder="1" applyAlignment="1">
      <alignment horizontal="center" vertical="center"/>
    </xf>
    <xf numFmtId="0" fontId="0" fillId="44" borderId="36" xfId="0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0" fontId="5" fillId="40" borderId="36" xfId="0" applyFont="1" applyFill="1" applyBorder="1" applyAlignment="1">
      <alignment horizontal="center" vertical="center"/>
    </xf>
    <xf numFmtId="0" fontId="5" fillId="45" borderId="16" xfId="0" applyFont="1" applyFill="1" applyBorder="1" applyAlignment="1">
      <alignment horizontal="center"/>
    </xf>
    <xf numFmtId="0" fontId="0" fillId="45" borderId="36" xfId="0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41" borderId="16" xfId="0" applyFont="1" applyFill="1" applyBorder="1" applyAlignment="1">
      <alignment horizontal="center" vertical="center"/>
    </xf>
    <xf numFmtId="0" fontId="0" fillId="41" borderId="36" xfId="0" applyFill="1" applyBorder="1" applyAlignment="1">
      <alignment horizontal="center" vertical="center"/>
    </xf>
    <xf numFmtId="0" fontId="59" fillId="0" borderId="0" xfId="0" applyFont="1" applyAlignment="1">
      <alignment/>
    </xf>
    <xf numFmtId="0" fontId="5" fillId="36" borderId="16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67" fillId="0" borderId="0" xfId="0" applyFont="1" applyAlignment="1">
      <alignment/>
    </xf>
    <xf numFmtId="0" fontId="6" fillId="0" borderId="13" xfId="0" applyFont="1" applyBorder="1" applyAlignment="1">
      <alignment textRotation="90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0" fillId="0" borderId="13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7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49" fontId="57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justify"/>
    </xf>
    <xf numFmtId="0" fontId="68" fillId="0" borderId="0" xfId="0" applyFont="1" applyAlignment="1">
      <alignment wrapText="1"/>
    </xf>
    <xf numFmtId="49" fontId="57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top" wrapText="1" readingOrder="1"/>
    </xf>
    <xf numFmtId="0" fontId="6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ner\&#1056;&#1072;&#1073;&#1086;&#1095;&#1080;&#1081;%20&#1089;&#1090;&#1086;&#1083;\&#1043;&#1086;&#1090;&#1086;&#1074;%20&#1087;&#1088;&#1080;&#1082;&#1083;&#1072;&#1076;&#1085;&#1072;&#1103;%20&#1080;&#1085;&#1092;&#1086;&#1088;&#1084;&#1072;&#1090;&#1080;&#1082;&#1072;\&#1050;&#1086;&#1087;&#1080;&#1103;%20&#1048;&#1085;&#1092;&#1086;&#1088;&#1084;&#1072;&#1090;&#1080;&#1082;&#107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ные"/>
      <sheetName val="План уч проц"/>
      <sheetName val="Лист3"/>
      <sheetName val="Перечень кабинетов"/>
      <sheetName val="Календарный график"/>
      <sheetName val="Лист1"/>
    </sheetNames>
    <sheetDataSet>
      <sheetData sheetId="3">
        <row r="3">
          <cell r="J3" t="str">
            <v>по программе базовой подготовки</v>
          </cell>
        </row>
        <row r="4">
          <cell r="J4" t="str">
            <v>по программе углубленной подготовки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0"/>
  <sheetViews>
    <sheetView tabSelected="1" view="pageBreakPreview" zoomScale="90" zoomScaleNormal="90" zoomScaleSheetLayoutView="90" zoomScalePageLayoutView="0" workbookViewId="0" topLeftCell="A1">
      <selection activeCell="A78" sqref="A78:H84"/>
    </sheetView>
  </sheetViews>
  <sheetFormatPr defaultColWidth="9.140625" defaultRowHeight="15"/>
  <cols>
    <col min="1" max="1" width="12.28125" style="0" customWidth="1"/>
  </cols>
  <sheetData>
    <row r="1" spans="1:26" ht="14.25">
      <c r="A1" s="143" t="s">
        <v>0</v>
      </c>
      <c r="B1" s="152" t="s">
        <v>1</v>
      </c>
      <c r="C1" s="152"/>
      <c r="D1" s="152"/>
      <c r="E1" s="152"/>
      <c r="F1" s="152" t="s">
        <v>2</v>
      </c>
      <c r="G1" s="152"/>
      <c r="H1" s="152"/>
      <c r="I1" s="152"/>
      <c r="J1" s="152" t="s">
        <v>7</v>
      </c>
      <c r="K1" s="152"/>
      <c r="L1" s="152"/>
      <c r="M1" s="152"/>
      <c r="N1" s="152"/>
      <c r="O1" s="152"/>
      <c r="P1" s="152"/>
      <c r="Q1" s="160" t="s">
        <v>12</v>
      </c>
      <c r="R1" s="160"/>
      <c r="S1" s="158" t="s">
        <v>13</v>
      </c>
      <c r="T1" s="158"/>
      <c r="U1" s="159" t="s">
        <v>14</v>
      </c>
      <c r="V1" s="159"/>
      <c r="W1" s="162" t="s">
        <v>15</v>
      </c>
      <c r="X1" s="162"/>
      <c r="Y1" s="161" t="s">
        <v>16</v>
      </c>
      <c r="Z1" s="156" t="s">
        <v>17</v>
      </c>
    </row>
    <row r="2" spans="1:26" ht="14.25">
      <c r="A2" s="143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60"/>
      <c r="R2" s="160"/>
      <c r="S2" s="158"/>
      <c r="T2" s="158"/>
      <c r="U2" s="159"/>
      <c r="V2" s="159"/>
      <c r="W2" s="162"/>
      <c r="X2" s="162"/>
      <c r="Y2" s="161"/>
      <c r="Z2" s="156"/>
    </row>
    <row r="3" spans="1:26" ht="14.25">
      <c r="A3" s="143"/>
      <c r="B3" s="152"/>
      <c r="C3" s="152"/>
      <c r="D3" s="152"/>
      <c r="E3" s="152"/>
      <c r="F3" s="152" t="s">
        <v>3</v>
      </c>
      <c r="G3" s="152" t="s">
        <v>4</v>
      </c>
      <c r="H3" s="152" t="s">
        <v>5</v>
      </c>
      <c r="I3" s="152" t="s">
        <v>6</v>
      </c>
      <c r="J3" s="152" t="s">
        <v>8</v>
      </c>
      <c r="K3" s="152"/>
      <c r="L3" s="152"/>
      <c r="M3" s="152"/>
      <c r="N3" s="152" t="s">
        <v>9</v>
      </c>
      <c r="O3" s="152" t="s">
        <v>10</v>
      </c>
      <c r="P3" s="152" t="s">
        <v>11</v>
      </c>
      <c r="Q3" s="160" t="s">
        <v>18</v>
      </c>
      <c r="R3" s="160" t="s">
        <v>19</v>
      </c>
      <c r="S3" s="158" t="s">
        <v>20</v>
      </c>
      <c r="T3" s="158" t="s">
        <v>21</v>
      </c>
      <c r="U3" s="159" t="s">
        <v>22</v>
      </c>
      <c r="V3" s="159" t="s">
        <v>23</v>
      </c>
      <c r="W3" s="162" t="s">
        <v>24</v>
      </c>
      <c r="X3" s="162" t="s">
        <v>25</v>
      </c>
      <c r="Y3" s="161"/>
      <c r="Z3" s="157"/>
    </row>
    <row r="4" spans="1:26" ht="14.25">
      <c r="A4" s="143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60"/>
      <c r="R4" s="160"/>
      <c r="S4" s="158"/>
      <c r="T4" s="158"/>
      <c r="U4" s="159"/>
      <c r="V4" s="159"/>
      <c r="W4" s="162"/>
      <c r="X4" s="162"/>
      <c r="Y4" s="161"/>
      <c r="Z4" s="157"/>
    </row>
    <row r="5" spans="1:26" ht="14.25">
      <c r="A5" s="143"/>
      <c r="B5" s="152"/>
      <c r="C5" s="152"/>
      <c r="D5" s="152"/>
      <c r="E5" s="152"/>
      <c r="F5" s="152"/>
      <c r="G5" s="152"/>
      <c r="H5" s="152"/>
      <c r="I5" s="152"/>
      <c r="J5" s="152" t="s">
        <v>27</v>
      </c>
      <c r="K5" s="152" t="s">
        <v>28</v>
      </c>
      <c r="L5" s="152" t="s">
        <v>29</v>
      </c>
      <c r="M5" s="152" t="s">
        <v>30</v>
      </c>
      <c r="N5" s="143"/>
      <c r="O5" s="152"/>
      <c r="P5" s="152"/>
      <c r="Q5" s="160" t="s">
        <v>26</v>
      </c>
      <c r="R5" s="160" t="s">
        <v>214</v>
      </c>
      <c r="S5" s="158" t="s">
        <v>240</v>
      </c>
      <c r="T5" s="158" t="s">
        <v>241</v>
      </c>
      <c r="U5" s="159" t="s">
        <v>245</v>
      </c>
      <c r="V5" s="159" t="s">
        <v>246</v>
      </c>
      <c r="W5" s="162" t="s">
        <v>257</v>
      </c>
      <c r="X5" s="162" t="s">
        <v>256</v>
      </c>
      <c r="Y5" s="161"/>
      <c r="Z5" s="157"/>
    </row>
    <row r="6" spans="1:26" ht="14.25">
      <c r="A6" s="143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43"/>
      <c r="O6" s="152"/>
      <c r="P6" s="152"/>
      <c r="Q6" s="160"/>
      <c r="R6" s="160"/>
      <c r="S6" s="158"/>
      <c r="T6" s="158"/>
      <c r="U6" s="159"/>
      <c r="V6" s="159"/>
      <c r="W6" s="162"/>
      <c r="X6" s="162"/>
      <c r="Y6" s="161"/>
      <c r="Z6" s="157"/>
    </row>
    <row r="7" spans="1:26" ht="14.25">
      <c r="A7" s="143"/>
      <c r="B7" s="152"/>
      <c r="C7" s="152"/>
      <c r="D7" s="152"/>
      <c r="E7" s="152"/>
      <c r="F7" s="152"/>
      <c r="G7" s="152"/>
      <c r="H7" s="152"/>
      <c r="I7" s="152"/>
      <c r="J7" s="152"/>
      <c r="K7" s="143"/>
      <c r="L7" s="152"/>
      <c r="M7" s="143"/>
      <c r="N7" s="143"/>
      <c r="O7" s="152"/>
      <c r="P7" s="152"/>
      <c r="Q7" s="144"/>
      <c r="R7" s="160"/>
      <c r="S7" s="158"/>
      <c r="T7" s="158"/>
      <c r="U7" s="159"/>
      <c r="V7" s="159"/>
      <c r="W7" s="162"/>
      <c r="X7" s="162"/>
      <c r="Y7" s="161"/>
      <c r="Z7" s="157"/>
    </row>
    <row r="8" spans="1:26" ht="14.25">
      <c r="A8" s="130">
        <v>1</v>
      </c>
      <c r="B8" s="143">
        <v>2</v>
      </c>
      <c r="C8" s="143"/>
      <c r="D8" s="143"/>
      <c r="E8" s="143"/>
      <c r="F8" s="130">
        <v>3</v>
      </c>
      <c r="G8" s="130">
        <v>4</v>
      </c>
      <c r="H8" s="130">
        <v>5</v>
      </c>
      <c r="I8" s="130">
        <v>6</v>
      </c>
      <c r="J8" s="130">
        <v>7</v>
      </c>
      <c r="K8" s="130">
        <v>8</v>
      </c>
      <c r="L8" s="130">
        <v>9</v>
      </c>
      <c r="M8" s="130">
        <v>10</v>
      </c>
      <c r="N8" s="130">
        <v>11</v>
      </c>
      <c r="O8" s="130">
        <v>12</v>
      </c>
      <c r="P8" s="81">
        <v>13</v>
      </c>
      <c r="Q8" s="132">
        <v>14</v>
      </c>
      <c r="R8" s="132">
        <v>15</v>
      </c>
      <c r="S8" s="103">
        <v>16</v>
      </c>
      <c r="T8" s="103">
        <v>17</v>
      </c>
      <c r="U8" s="115">
        <v>18</v>
      </c>
      <c r="V8" s="115">
        <v>19</v>
      </c>
      <c r="W8" s="102">
        <v>20</v>
      </c>
      <c r="X8" s="102">
        <v>21</v>
      </c>
      <c r="Y8" s="71">
        <v>24</v>
      </c>
      <c r="Z8" s="82">
        <v>25</v>
      </c>
    </row>
    <row r="9" spans="1:26" s="51" customFormat="1" ht="14.25">
      <c r="A9" s="130"/>
      <c r="B9" s="167" t="s">
        <v>276</v>
      </c>
      <c r="C9" s="168"/>
      <c r="D9" s="168"/>
      <c r="E9" s="169"/>
      <c r="F9" s="130"/>
      <c r="G9" s="4"/>
      <c r="H9" s="4"/>
      <c r="I9" s="4"/>
      <c r="J9" s="4">
        <f aca="true" t="shared" si="0" ref="J9:Z9">SUM(J10,J32,J37,J40)</f>
        <v>4428</v>
      </c>
      <c r="K9" s="4">
        <f t="shared" si="0"/>
        <v>2388</v>
      </c>
      <c r="L9" s="4">
        <f t="shared" si="0"/>
        <v>1980</v>
      </c>
      <c r="M9" s="4">
        <f t="shared" si="0"/>
        <v>60</v>
      </c>
      <c r="N9" s="4">
        <f t="shared" si="0"/>
        <v>2198</v>
      </c>
      <c r="O9" s="4">
        <f t="shared" si="0"/>
        <v>16</v>
      </c>
      <c r="P9" s="4">
        <f t="shared" si="0"/>
        <v>6642</v>
      </c>
      <c r="Q9" s="4">
        <f t="shared" si="0"/>
        <v>437</v>
      </c>
      <c r="R9" s="4">
        <f t="shared" si="0"/>
        <v>537</v>
      </c>
      <c r="S9" s="4">
        <f t="shared" si="0"/>
        <v>576</v>
      </c>
      <c r="T9" s="4">
        <f t="shared" si="0"/>
        <v>720</v>
      </c>
      <c r="U9" s="4">
        <f t="shared" si="0"/>
        <v>504</v>
      </c>
      <c r="V9" s="4">
        <f t="shared" si="0"/>
        <v>684</v>
      </c>
      <c r="W9" s="4">
        <f t="shared" si="0"/>
        <v>270</v>
      </c>
      <c r="X9" s="4">
        <f t="shared" si="0"/>
        <v>270</v>
      </c>
      <c r="Y9" s="4">
        <f t="shared" si="0"/>
        <v>2124</v>
      </c>
      <c r="Z9" s="4">
        <f t="shared" si="0"/>
        <v>900</v>
      </c>
    </row>
    <row r="10" spans="1:26" ht="31.5" customHeight="1">
      <c r="A10" s="133" t="s">
        <v>31</v>
      </c>
      <c r="B10" s="163" t="s">
        <v>197</v>
      </c>
      <c r="C10" s="163"/>
      <c r="D10" s="163"/>
      <c r="E10" s="163"/>
      <c r="F10" s="134">
        <v>3</v>
      </c>
      <c r="G10" s="134">
        <v>1</v>
      </c>
      <c r="H10" s="134">
        <v>10</v>
      </c>
      <c r="I10" s="134">
        <v>0</v>
      </c>
      <c r="J10" s="134">
        <f aca="true" t="shared" si="1" ref="J10:R10">SUM(J11,J24,J28)</f>
        <v>1404</v>
      </c>
      <c r="K10" s="134">
        <f t="shared" si="1"/>
        <v>910</v>
      </c>
      <c r="L10" s="134">
        <f t="shared" si="1"/>
        <v>494</v>
      </c>
      <c r="M10" s="134">
        <f t="shared" si="1"/>
        <v>0</v>
      </c>
      <c r="N10" s="134">
        <f t="shared" si="1"/>
        <v>698</v>
      </c>
      <c r="O10" s="134">
        <f t="shared" si="1"/>
        <v>4</v>
      </c>
      <c r="P10" s="134">
        <f t="shared" si="1"/>
        <v>2106</v>
      </c>
      <c r="Q10" s="134">
        <f t="shared" si="1"/>
        <v>437</v>
      </c>
      <c r="R10" s="134">
        <f t="shared" si="1"/>
        <v>537</v>
      </c>
      <c r="S10" s="134">
        <f aca="true" t="shared" si="2" ref="S10:Z10">SUM(S12:S30)</f>
        <v>0</v>
      </c>
      <c r="T10" s="134">
        <f t="shared" si="2"/>
        <v>0</v>
      </c>
      <c r="U10" s="134">
        <f t="shared" si="2"/>
        <v>0</v>
      </c>
      <c r="V10" s="134">
        <f t="shared" si="2"/>
        <v>0</v>
      </c>
      <c r="W10" s="134">
        <f t="shared" si="2"/>
        <v>0</v>
      </c>
      <c r="X10" s="134">
        <f t="shared" si="2"/>
        <v>0</v>
      </c>
      <c r="Y10" s="123">
        <f t="shared" si="2"/>
        <v>0</v>
      </c>
      <c r="Z10" s="123">
        <f t="shared" si="2"/>
        <v>0</v>
      </c>
    </row>
    <row r="11" spans="1:26" ht="30.75" customHeight="1">
      <c r="A11" s="133" t="s">
        <v>277</v>
      </c>
      <c r="B11" s="164" t="s">
        <v>278</v>
      </c>
      <c r="C11" s="165"/>
      <c r="D11" s="165"/>
      <c r="E11" s="166"/>
      <c r="F11" s="134"/>
      <c r="G11" s="134"/>
      <c r="H11" s="134"/>
      <c r="I11" s="134"/>
      <c r="J11" s="134">
        <f>SUM(J12:J23)</f>
        <v>853</v>
      </c>
      <c r="K11" s="134">
        <f aca="true" t="shared" si="3" ref="K11:R11">SUM(K12:K23)</f>
        <v>507</v>
      </c>
      <c r="L11" s="134">
        <f t="shared" si="3"/>
        <v>346</v>
      </c>
      <c r="M11" s="134">
        <f t="shared" si="3"/>
        <v>0</v>
      </c>
      <c r="N11" s="134">
        <f t="shared" si="3"/>
        <v>425</v>
      </c>
      <c r="O11" s="134">
        <f t="shared" si="3"/>
        <v>2</v>
      </c>
      <c r="P11" s="134">
        <f t="shared" si="3"/>
        <v>1280</v>
      </c>
      <c r="Q11" s="134">
        <f t="shared" si="3"/>
        <v>216</v>
      </c>
      <c r="R11" s="134">
        <f t="shared" si="3"/>
        <v>207</v>
      </c>
      <c r="S11" s="134"/>
      <c r="T11" s="134"/>
      <c r="U11" s="134"/>
      <c r="V11" s="134"/>
      <c r="W11" s="134"/>
      <c r="X11" s="134"/>
      <c r="Y11" s="123"/>
      <c r="Z11" s="123"/>
    </row>
    <row r="12" spans="1:26" ht="14.25">
      <c r="A12" s="131" t="s">
        <v>203</v>
      </c>
      <c r="B12" s="146" t="s">
        <v>32</v>
      </c>
      <c r="C12" s="146"/>
      <c r="D12" s="146"/>
      <c r="E12" s="146"/>
      <c r="F12" s="130">
        <v>2</v>
      </c>
      <c r="G12" s="130"/>
      <c r="H12" s="130"/>
      <c r="I12" s="130">
        <v>1</v>
      </c>
      <c r="J12" s="130">
        <v>78</v>
      </c>
      <c r="K12" s="130">
        <v>58</v>
      </c>
      <c r="L12" s="130">
        <v>20</v>
      </c>
      <c r="M12" s="130"/>
      <c r="N12" s="130">
        <v>38</v>
      </c>
      <c r="O12" s="130">
        <v>1</v>
      </c>
      <c r="P12" s="130">
        <v>117</v>
      </c>
      <c r="Q12" s="132">
        <v>34</v>
      </c>
      <c r="R12" s="132">
        <v>44</v>
      </c>
      <c r="S12" s="103"/>
      <c r="T12" s="103"/>
      <c r="U12" s="115"/>
      <c r="V12" s="115"/>
      <c r="W12" s="102"/>
      <c r="X12" s="102"/>
      <c r="Y12" s="126"/>
      <c r="Z12" s="127"/>
    </row>
    <row r="13" spans="1:26" ht="14.25">
      <c r="A13" s="131" t="s">
        <v>202</v>
      </c>
      <c r="B13" s="146" t="s">
        <v>33</v>
      </c>
      <c r="C13" s="146"/>
      <c r="D13" s="146"/>
      <c r="E13" s="146"/>
      <c r="F13" s="130"/>
      <c r="G13" s="130"/>
      <c r="H13" s="130">
        <v>2</v>
      </c>
      <c r="I13" s="130">
        <v>1</v>
      </c>
      <c r="J13" s="130">
        <v>95</v>
      </c>
      <c r="K13" s="130">
        <v>95</v>
      </c>
      <c r="L13" s="130">
        <v>0</v>
      </c>
      <c r="M13" s="130"/>
      <c r="N13" s="130">
        <v>48</v>
      </c>
      <c r="O13" s="130"/>
      <c r="P13" s="130">
        <v>143</v>
      </c>
      <c r="Q13" s="132" t="s">
        <v>291</v>
      </c>
      <c r="R13" s="132" t="s">
        <v>292</v>
      </c>
      <c r="S13" s="103"/>
      <c r="T13" s="103"/>
      <c r="U13" s="115"/>
      <c r="V13" s="115"/>
      <c r="W13" s="102"/>
      <c r="X13" s="102"/>
      <c r="Y13" s="126"/>
      <c r="Z13" s="127"/>
    </row>
    <row r="14" spans="1:26" ht="14.25" customHeight="1">
      <c r="A14" s="131" t="s">
        <v>293</v>
      </c>
      <c r="B14" s="153" t="s">
        <v>294</v>
      </c>
      <c r="C14" s="174"/>
      <c r="D14" s="174"/>
      <c r="E14" s="175"/>
      <c r="F14" s="130"/>
      <c r="G14" s="130"/>
      <c r="H14" s="130">
        <v>1</v>
      </c>
      <c r="I14" s="130"/>
      <c r="J14" s="130">
        <v>44</v>
      </c>
      <c r="K14" s="130">
        <v>44</v>
      </c>
      <c r="L14" s="130">
        <v>0</v>
      </c>
      <c r="M14" s="130"/>
      <c r="N14" s="130">
        <v>22</v>
      </c>
      <c r="O14" s="130"/>
      <c r="P14" s="130">
        <v>66</v>
      </c>
      <c r="Q14" s="132">
        <v>44</v>
      </c>
      <c r="R14" s="132">
        <v>0</v>
      </c>
      <c r="S14" s="103"/>
      <c r="T14" s="103"/>
      <c r="U14" s="115"/>
      <c r="V14" s="115"/>
      <c r="W14" s="102"/>
      <c r="X14" s="102"/>
      <c r="Y14" s="126"/>
      <c r="Z14" s="127"/>
    </row>
    <row r="15" spans="1:26" ht="20.25" customHeight="1">
      <c r="A15" s="131" t="s">
        <v>295</v>
      </c>
      <c r="B15" s="146" t="s">
        <v>34</v>
      </c>
      <c r="C15" s="146"/>
      <c r="D15" s="146"/>
      <c r="E15" s="146"/>
      <c r="F15" s="130">
        <v>2</v>
      </c>
      <c r="G15" s="130"/>
      <c r="H15" s="130"/>
      <c r="I15" s="130">
        <v>1</v>
      </c>
      <c r="J15" s="130">
        <v>117</v>
      </c>
      <c r="K15" s="130">
        <v>0</v>
      </c>
      <c r="L15" s="130">
        <v>117</v>
      </c>
      <c r="M15" s="130"/>
      <c r="N15" s="130">
        <v>57</v>
      </c>
      <c r="O15" s="130">
        <v>1</v>
      </c>
      <c r="P15" s="130">
        <v>175</v>
      </c>
      <c r="Q15" s="132" t="s">
        <v>296</v>
      </c>
      <c r="R15" s="132" t="s">
        <v>297</v>
      </c>
      <c r="S15" s="103"/>
      <c r="T15" s="103"/>
      <c r="U15" s="115"/>
      <c r="V15" s="115"/>
      <c r="W15" s="102"/>
      <c r="X15" s="102"/>
      <c r="Y15" s="126"/>
      <c r="Z15" s="127"/>
    </row>
    <row r="16" spans="1:26" ht="16.5" customHeight="1">
      <c r="A16" s="147" t="s">
        <v>204</v>
      </c>
      <c r="B16" s="147" t="s">
        <v>35</v>
      </c>
      <c r="C16" s="147"/>
      <c r="D16" s="147"/>
      <c r="E16" s="147"/>
      <c r="F16" s="143"/>
      <c r="G16" s="143"/>
      <c r="H16" s="143">
        <v>2</v>
      </c>
      <c r="I16" s="148">
        <v>1</v>
      </c>
      <c r="J16" s="143">
        <v>117</v>
      </c>
      <c r="K16" s="143">
        <v>87</v>
      </c>
      <c r="L16" s="143">
        <v>30</v>
      </c>
      <c r="M16" s="143"/>
      <c r="N16" s="143">
        <v>59</v>
      </c>
      <c r="O16" s="143"/>
      <c r="P16" s="143">
        <v>176</v>
      </c>
      <c r="Q16" s="144">
        <v>34</v>
      </c>
      <c r="R16" s="144">
        <v>83</v>
      </c>
      <c r="S16" s="145"/>
      <c r="T16" s="145"/>
      <c r="U16" s="139"/>
      <c r="V16" s="139"/>
      <c r="W16" s="140"/>
      <c r="X16" s="140"/>
      <c r="Y16" s="141"/>
      <c r="Z16" s="142"/>
    </row>
    <row r="17" spans="1:26" ht="3" customHeight="1">
      <c r="A17" s="147"/>
      <c r="B17" s="147"/>
      <c r="C17" s="147"/>
      <c r="D17" s="147"/>
      <c r="E17" s="147"/>
      <c r="F17" s="143"/>
      <c r="G17" s="143"/>
      <c r="H17" s="143"/>
      <c r="I17" s="149"/>
      <c r="J17" s="143"/>
      <c r="K17" s="143"/>
      <c r="L17" s="143"/>
      <c r="M17" s="143"/>
      <c r="N17" s="143"/>
      <c r="O17" s="143"/>
      <c r="P17" s="143"/>
      <c r="Q17" s="144"/>
      <c r="R17" s="144"/>
      <c r="S17" s="145"/>
      <c r="T17" s="145"/>
      <c r="U17" s="139"/>
      <c r="V17" s="139"/>
      <c r="W17" s="140"/>
      <c r="X17" s="140"/>
      <c r="Y17" s="141"/>
      <c r="Z17" s="142"/>
    </row>
    <row r="18" spans="1:26" ht="14.25" hidden="1">
      <c r="A18" s="147"/>
      <c r="B18" s="147"/>
      <c r="C18" s="147"/>
      <c r="D18" s="147"/>
      <c r="E18" s="147"/>
      <c r="F18" s="143"/>
      <c r="G18" s="143"/>
      <c r="H18" s="143"/>
      <c r="I18" s="150"/>
      <c r="J18" s="143"/>
      <c r="K18" s="143"/>
      <c r="L18" s="143"/>
      <c r="M18" s="143"/>
      <c r="N18" s="143"/>
      <c r="O18" s="143"/>
      <c r="P18" s="143"/>
      <c r="Q18" s="144"/>
      <c r="R18" s="144"/>
      <c r="S18" s="145"/>
      <c r="T18" s="145"/>
      <c r="U18" s="139"/>
      <c r="V18" s="139"/>
      <c r="W18" s="140"/>
      <c r="X18" s="140"/>
      <c r="Y18" s="141"/>
      <c r="Z18" s="142"/>
    </row>
    <row r="19" spans="1:26" ht="16.5" customHeight="1">
      <c r="A19" s="131" t="s">
        <v>205</v>
      </c>
      <c r="B19" s="146" t="s">
        <v>36</v>
      </c>
      <c r="C19" s="146"/>
      <c r="D19" s="146"/>
      <c r="E19" s="146"/>
      <c r="F19" s="130"/>
      <c r="G19" s="130"/>
      <c r="H19" s="130">
        <v>12</v>
      </c>
      <c r="I19" s="130"/>
      <c r="J19" s="130">
        <v>117</v>
      </c>
      <c r="K19" s="130">
        <v>2</v>
      </c>
      <c r="L19" s="130">
        <v>115</v>
      </c>
      <c r="M19" s="130"/>
      <c r="N19" s="130">
        <v>59</v>
      </c>
      <c r="O19" s="130"/>
      <c r="P19" s="130">
        <v>176</v>
      </c>
      <c r="Q19" s="132" t="s">
        <v>298</v>
      </c>
      <c r="R19" s="132" t="s">
        <v>297</v>
      </c>
      <c r="S19" s="103"/>
      <c r="T19" s="103"/>
      <c r="U19" s="115"/>
      <c r="V19" s="115"/>
      <c r="W19" s="102"/>
      <c r="X19" s="102"/>
      <c r="Y19" s="126"/>
      <c r="Z19" s="127"/>
    </row>
    <row r="20" spans="1:26" ht="13.5" customHeight="1">
      <c r="A20" s="109" t="s">
        <v>206</v>
      </c>
      <c r="B20" s="147" t="s">
        <v>210</v>
      </c>
      <c r="C20" s="147"/>
      <c r="D20" s="147"/>
      <c r="E20" s="147"/>
      <c r="F20" s="130"/>
      <c r="G20" s="130"/>
      <c r="H20" s="130">
        <v>2</v>
      </c>
      <c r="I20" s="130">
        <v>1</v>
      </c>
      <c r="J20" s="130">
        <v>70</v>
      </c>
      <c r="K20" s="130">
        <v>54</v>
      </c>
      <c r="L20" s="130">
        <v>16</v>
      </c>
      <c r="M20" s="130"/>
      <c r="N20" s="130">
        <v>35</v>
      </c>
      <c r="O20" s="130"/>
      <c r="P20" s="130">
        <v>105</v>
      </c>
      <c r="Q20" s="132">
        <v>34</v>
      </c>
      <c r="R20" s="132">
        <v>36</v>
      </c>
      <c r="S20" s="103"/>
      <c r="T20" s="103"/>
      <c r="U20" s="115"/>
      <c r="V20" s="115"/>
      <c r="W20" s="102"/>
      <c r="X20" s="102"/>
      <c r="Y20" s="126"/>
      <c r="Z20" s="127"/>
    </row>
    <row r="21" spans="1:26" ht="14.25" customHeight="1">
      <c r="A21" s="109" t="s">
        <v>207</v>
      </c>
      <c r="B21" s="176" t="s">
        <v>213</v>
      </c>
      <c r="C21" s="176"/>
      <c r="D21" s="176"/>
      <c r="E21" s="176"/>
      <c r="F21" s="130"/>
      <c r="G21" s="135"/>
      <c r="H21" s="135">
        <v>1</v>
      </c>
      <c r="I21" s="135"/>
      <c r="J21" s="135">
        <v>36</v>
      </c>
      <c r="K21" s="135">
        <v>30</v>
      </c>
      <c r="L21" s="135">
        <v>6</v>
      </c>
      <c r="M21" s="135"/>
      <c r="N21" s="135">
        <v>18</v>
      </c>
      <c r="O21" s="135"/>
      <c r="P21" s="135">
        <v>54</v>
      </c>
      <c r="Q21" s="136">
        <v>36</v>
      </c>
      <c r="R21" s="136">
        <v>0</v>
      </c>
      <c r="S21" s="103"/>
      <c r="T21" s="103"/>
      <c r="U21" s="115"/>
      <c r="V21" s="115"/>
      <c r="W21" s="102"/>
      <c r="X21" s="102"/>
      <c r="Y21" s="126"/>
      <c r="Z21" s="127"/>
    </row>
    <row r="22" spans="1:26" ht="14.25">
      <c r="A22" s="109" t="s">
        <v>208</v>
      </c>
      <c r="B22" s="177" t="s">
        <v>38</v>
      </c>
      <c r="C22" s="178"/>
      <c r="D22" s="178"/>
      <c r="E22" s="179"/>
      <c r="F22" s="130"/>
      <c r="G22" s="130"/>
      <c r="H22" s="130">
        <v>2</v>
      </c>
      <c r="I22" s="130">
        <v>1</v>
      </c>
      <c r="J22" s="130">
        <v>78</v>
      </c>
      <c r="K22" s="130">
        <v>68</v>
      </c>
      <c r="L22" s="130">
        <v>10</v>
      </c>
      <c r="M22" s="130"/>
      <c r="N22" s="130">
        <v>39</v>
      </c>
      <c r="O22" s="130"/>
      <c r="P22" s="137">
        <v>117</v>
      </c>
      <c r="Q22" s="132">
        <v>34</v>
      </c>
      <c r="R22" s="132">
        <v>44</v>
      </c>
      <c r="S22" s="103"/>
      <c r="T22" s="103"/>
      <c r="U22" s="115"/>
      <c r="V22" s="115"/>
      <c r="W22" s="102"/>
      <c r="X22" s="102"/>
      <c r="Y22" s="126"/>
      <c r="Z22" s="127"/>
    </row>
    <row r="23" spans="1:26" ht="14.25">
      <c r="A23" s="131" t="s">
        <v>209</v>
      </c>
      <c r="B23" s="146" t="s">
        <v>289</v>
      </c>
      <c r="C23" s="146"/>
      <c r="D23" s="146"/>
      <c r="E23" s="146"/>
      <c r="F23" s="130"/>
      <c r="G23" s="130"/>
      <c r="H23" s="130">
        <v>2</v>
      </c>
      <c r="I23" s="130">
        <v>1</v>
      </c>
      <c r="J23" s="130">
        <v>101</v>
      </c>
      <c r="K23" s="130">
        <v>69</v>
      </c>
      <c r="L23" s="130">
        <v>32</v>
      </c>
      <c r="M23" s="130"/>
      <c r="N23" s="130">
        <v>50</v>
      </c>
      <c r="O23" s="130"/>
      <c r="P23" s="137">
        <v>151</v>
      </c>
      <c r="Q23" s="132" t="s">
        <v>299</v>
      </c>
      <c r="R23" s="132" t="s">
        <v>300</v>
      </c>
      <c r="S23" s="103"/>
      <c r="T23" s="103"/>
      <c r="U23" s="115"/>
      <c r="V23" s="115"/>
      <c r="W23" s="102"/>
      <c r="X23" s="102"/>
      <c r="Y23" s="126"/>
      <c r="Z23" s="127"/>
    </row>
    <row r="24" spans="1:26" ht="30" customHeight="1">
      <c r="A24" s="133" t="s">
        <v>279</v>
      </c>
      <c r="B24" s="164" t="s">
        <v>280</v>
      </c>
      <c r="C24" s="170"/>
      <c r="D24" s="170"/>
      <c r="E24" s="171"/>
      <c r="F24" s="134"/>
      <c r="G24" s="134"/>
      <c r="H24" s="134">
        <v>2</v>
      </c>
      <c r="I24" s="134"/>
      <c r="J24" s="134">
        <f>SUM(J25:J27)</f>
        <v>500</v>
      </c>
      <c r="K24" s="134">
        <f aca="true" t="shared" si="4" ref="K24:R24">SUM(K25:K27)</f>
        <v>386</v>
      </c>
      <c r="L24" s="134">
        <f t="shared" si="4"/>
        <v>114</v>
      </c>
      <c r="M24" s="134">
        <f t="shared" si="4"/>
        <v>0</v>
      </c>
      <c r="N24" s="134">
        <f t="shared" si="4"/>
        <v>248</v>
      </c>
      <c r="O24" s="134">
        <f t="shared" si="4"/>
        <v>2</v>
      </c>
      <c r="P24" s="134">
        <f t="shared" si="4"/>
        <v>750</v>
      </c>
      <c r="Q24" s="134">
        <f t="shared" si="4"/>
        <v>170</v>
      </c>
      <c r="R24" s="134">
        <f t="shared" si="4"/>
        <v>330</v>
      </c>
      <c r="S24" s="134"/>
      <c r="T24" s="134"/>
      <c r="U24" s="134"/>
      <c r="V24" s="134"/>
      <c r="W24" s="134"/>
      <c r="X24" s="134"/>
      <c r="Y24" s="123"/>
      <c r="Z24" s="128"/>
    </row>
    <row r="25" spans="1:26" ht="14.25">
      <c r="A25" s="131" t="s">
        <v>284</v>
      </c>
      <c r="B25" s="146" t="s">
        <v>42</v>
      </c>
      <c r="C25" s="146"/>
      <c r="D25" s="146"/>
      <c r="E25" s="146"/>
      <c r="F25" s="130">
        <v>2</v>
      </c>
      <c r="G25" s="130"/>
      <c r="H25" s="130"/>
      <c r="I25" s="130">
        <v>1</v>
      </c>
      <c r="J25" s="130">
        <v>234</v>
      </c>
      <c r="K25" s="130">
        <v>200</v>
      </c>
      <c r="L25" s="130">
        <v>34</v>
      </c>
      <c r="M25" s="130"/>
      <c r="N25" s="130">
        <v>116</v>
      </c>
      <c r="O25" s="130">
        <v>1</v>
      </c>
      <c r="P25" s="130">
        <v>351</v>
      </c>
      <c r="Q25" s="132">
        <v>102</v>
      </c>
      <c r="R25" s="132">
        <v>132</v>
      </c>
      <c r="S25" s="103"/>
      <c r="T25" s="103"/>
      <c r="U25" s="115"/>
      <c r="V25" s="115"/>
      <c r="W25" s="102"/>
      <c r="X25" s="102"/>
      <c r="Y25" s="124"/>
      <c r="Z25" s="125"/>
    </row>
    <row r="26" spans="1:26" s="51" customFormat="1" ht="14.25">
      <c r="A26" s="131" t="s">
        <v>285</v>
      </c>
      <c r="B26" s="146" t="s">
        <v>211</v>
      </c>
      <c r="C26" s="146"/>
      <c r="D26" s="146"/>
      <c r="E26" s="146"/>
      <c r="F26" s="130"/>
      <c r="G26" s="130"/>
      <c r="H26" s="130">
        <v>2</v>
      </c>
      <c r="I26" s="130">
        <v>1</v>
      </c>
      <c r="J26" s="130">
        <v>100</v>
      </c>
      <c r="K26" s="130">
        <v>50</v>
      </c>
      <c r="L26" s="130">
        <v>50</v>
      </c>
      <c r="M26" s="130"/>
      <c r="N26" s="130">
        <v>50</v>
      </c>
      <c r="O26" s="130"/>
      <c r="P26" s="130">
        <v>150</v>
      </c>
      <c r="Q26" s="132">
        <v>34</v>
      </c>
      <c r="R26" s="132">
        <v>66</v>
      </c>
      <c r="S26" s="103"/>
      <c r="T26" s="103"/>
      <c r="U26" s="115"/>
      <c r="V26" s="115"/>
      <c r="W26" s="102"/>
      <c r="X26" s="102"/>
      <c r="Y26" s="124"/>
      <c r="Z26" s="125"/>
    </row>
    <row r="27" spans="1:26" s="51" customFormat="1" ht="14.25">
      <c r="A27" s="131" t="s">
        <v>286</v>
      </c>
      <c r="B27" s="153" t="s">
        <v>37</v>
      </c>
      <c r="C27" s="172"/>
      <c r="D27" s="172"/>
      <c r="E27" s="173"/>
      <c r="F27" s="130">
        <v>2</v>
      </c>
      <c r="G27" s="130"/>
      <c r="H27" s="130"/>
      <c r="I27" s="130">
        <v>1</v>
      </c>
      <c r="J27" s="130">
        <v>166</v>
      </c>
      <c r="K27" s="130">
        <v>136</v>
      </c>
      <c r="L27" s="130">
        <v>30</v>
      </c>
      <c r="M27" s="130"/>
      <c r="N27" s="130">
        <v>82</v>
      </c>
      <c r="O27" s="130">
        <v>1</v>
      </c>
      <c r="P27" s="130">
        <v>249</v>
      </c>
      <c r="Q27" s="132">
        <v>34</v>
      </c>
      <c r="R27" s="132">
        <v>132</v>
      </c>
      <c r="S27" s="103"/>
      <c r="T27" s="103"/>
      <c r="U27" s="115"/>
      <c r="V27" s="115"/>
      <c r="W27" s="102"/>
      <c r="X27" s="102"/>
      <c r="Y27" s="124"/>
      <c r="Z27" s="125"/>
    </row>
    <row r="28" spans="1:26" s="51" customFormat="1" ht="14.25" customHeight="1">
      <c r="A28" s="133" t="s">
        <v>281</v>
      </c>
      <c r="B28" s="164" t="s">
        <v>282</v>
      </c>
      <c r="C28" s="170"/>
      <c r="D28" s="170"/>
      <c r="E28" s="171"/>
      <c r="F28" s="134"/>
      <c r="G28" s="134"/>
      <c r="H28" s="134"/>
      <c r="I28" s="134"/>
      <c r="J28" s="134">
        <f>SUM(J29)</f>
        <v>51</v>
      </c>
      <c r="K28" s="134">
        <f aca="true" t="shared" si="5" ref="K28:P28">SUM(K29)</f>
        <v>17</v>
      </c>
      <c r="L28" s="134">
        <f t="shared" si="5"/>
        <v>34</v>
      </c>
      <c r="M28" s="134">
        <f t="shared" si="5"/>
        <v>0</v>
      </c>
      <c r="N28" s="134">
        <f t="shared" si="5"/>
        <v>25</v>
      </c>
      <c r="O28" s="134">
        <f t="shared" si="5"/>
        <v>0</v>
      </c>
      <c r="P28" s="134">
        <f t="shared" si="5"/>
        <v>76</v>
      </c>
      <c r="Q28" s="134">
        <f>SUM(Q29)</f>
        <v>51</v>
      </c>
      <c r="R28" s="134">
        <f>SUM(R29)</f>
        <v>0</v>
      </c>
      <c r="S28" s="134"/>
      <c r="T28" s="134"/>
      <c r="U28" s="134"/>
      <c r="V28" s="134"/>
      <c r="W28" s="134"/>
      <c r="X28" s="134"/>
      <c r="Y28" s="123"/>
      <c r="Z28" s="128"/>
    </row>
    <row r="29" spans="1:26" s="51" customFormat="1" ht="14.25" customHeight="1">
      <c r="A29" s="109" t="s">
        <v>283</v>
      </c>
      <c r="B29" s="176" t="s">
        <v>301</v>
      </c>
      <c r="C29" s="176"/>
      <c r="D29" s="176"/>
      <c r="E29" s="176"/>
      <c r="F29" s="180"/>
      <c r="G29" s="180"/>
      <c r="H29" s="148">
        <v>1</v>
      </c>
      <c r="I29" s="148"/>
      <c r="J29" s="148">
        <v>51</v>
      </c>
      <c r="K29" s="148">
        <v>17</v>
      </c>
      <c r="L29" s="148">
        <v>34</v>
      </c>
      <c r="M29" s="148"/>
      <c r="N29" s="148">
        <v>25</v>
      </c>
      <c r="O29" s="148"/>
      <c r="P29" s="148">
        <v>76</v>
      </c>
      <c r="Q29" s="148">
        <v>51</v>
      </c>
      <c r="R29" s="148">
        <v>0</v>
      </c>
      <c r="S29" s="103"/>
      <c r="T29" s="103"/>
      <c r="U29" s="115"/>
      <c r="V29" s="115"/>
      <c r="W29" s="102"/>
      <c r="X29" s="102"/>
      <c r="Y29" s="124"/>
      <c r="Z29" s="129"/>
    </row>
    <row r="30" spans="1:26" ht="29.25" customHeight="1">
      <c r="A30" s="109" t="s">
        <v>288</v>
      </c>
      <c r="B30" s="176" t="s">
        <v>287</v>
      </c>
      <c r="C30" s="176"/>
      <c r="D30" s="176"/>
      <c r="E30" s="176"/>
      <c r="F30" s="181"/>
      <c r="G30" s="181"/>
      <c r="H30" s="182"/>
      <c r="I30" s="150"/>
      <c r="J30" s="182"/>
      <c r="K30" s="182"/>
      <c r="L30" s="182"/>
      <c r="M30" s="182"/>
      <c r="N30" s="182"/>
      <c r="O30" s="182"/>
      <c r="P30" s="182"/>
      <c r="Q30" s="182"/>
      <c r="R30" s="182"/>
      <c r="S30" s="103"/>
      <c r="T30" s="103"/>
      <c r="U30" s="115"/>
      <c r="V30" s="115"/>
      <c r="W30" s="102"/>
      <c r="X30" s="102"/>
      <c r="Y30" s="124"/>
      <c r="Z30" s="129"/>
    </row>
    <row r="31" spans="1:26" s="51" customFormat="1" ht="16.5" customHeight="1">
      <c r="A31" s="153" t="s">
        <v>212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5"/>
    </row>
    <row r="32" spans="1:26" ht="30" customHeight="1">
      <c r="A32" s="84" t="s">
        <v>39</v>
      </c>
      <c r="B32" s="151" t="s">
        <v>198</v>
      </c>
      <c r="C32" s="151"/>
      <c r="D32" s="151"/>
      <c r="E32" s="151"/>
      <c r="F32" s="4">
        <v>0</v>
      </c>
      <c r="G32" s="4">
        <v>0</v>
      </c>
      <c r="H32" s="4">
        <v>8</v>
      </c>
      <c r="I32" s="4">
        <f aca="true" t="shared" si="6" ref="I32:Z32">SUM(I33:I36)</f>
        <v>0</v>
      </c>
      <c r="J32" s="4">
        <f t="shared" si="6"/>
        <v>432</v>
      </c>
      <c r="K32" s="4">
        <f t="shared" si="6"/>
        <v>82</v>
      </c>
      <c r="L32" s="4">
        <f t="shared" si="6"/>
        <v>350</v>
      </c>
      <c r="M32" s="4">
        <f t="shared" si="6"/>
        <v>0</v>
      </c>
      <c r="N32" s="4">
        <f t="shared" si="6"/>
        <v>216</v>
      </c>
      <c r="O32" s="4">
        <f t="shared" si="6"/>
        <v>0</v>
      </c>
      <c r="P32" s="4">
        <f t="shared" si="6"/>
        <v>648</v>
      </c>
      <c r="Q32" s="4">
        <f t="shared" si="6"/>
        <v>0</v>
      </c>
      <c r="R32" s="4">
        <f t="shared" si="6"/>
        <v>0</v>
      </c>
      <c r="S32" s="4">
        <f t="shared" si="6"/>
        <v>112</v>
      </c>
      <c r="T32" s="4">
        <f t="shared" si="6"/>
        <v>80</v>
      </c>
      <c r="U32" s="4">
        <f t="shared" si="6"/>
        <v>56</v>
      </c>
      <c r="V32" s="4">
        <f t="shared" si="6"/>
        <v>76</v>
      </c>
      <c r="W32" s="4">
        <f t="shared" si="6"/>
        <v>30</v>
      </c>
      <c r="X32" s="4">
        <f t="shared" si="6"/>
        <v>78</v>
      </c>
      <c r="Y32" s="4">
        <f t="shared" si="6"/>
        <v>432</v>
      </c>
      <c r="Z32" s="4">
        <f t="shared" si="6"/>
        <v>0</v>
      </c>
    </row>
    <row r="33" spans="1:26" ht="14.25">
      <c r="A33" s="85" t="s">
        <v>49</v>
      </c>
      <c r="B33" s="146" t="s">
        <v>40</v>
      </c>
      <c r="C33" s="146"/>
      <c r="D33" s="146"/>
      <c r="E33" s="146"/>
      <c r="F33" s="68"/>
      <c r="G33" s="68"/>
      <c r="H33" s="68">
        <v>8</v>
      </c>
      <c r="I33" s="68"/>
      <c r="J33" s="68">
        <v>48</v>
      </c>
      <c r="K33" s="68">
        <v>40</v>
      </c>
      <c r="L33" s="68">
        <v>8</v>
      </c>
      <c r="M33" s="68"/>
      <c r="N33" s="68">
        <v>8</v>
      </c>
      <c r="O33" s="68"/>
      <c r="P33" s="68">
        <v>56</v>
      </c>
      <c r="Q33" s="69"/>
      <c r="R33" s="69"/>
      <c r="S33" s="70"/>
      <c r="T33" s="70"/>
      <c r="U33" s="71"/>
      <c r="V33" s="71"/>
      <c r="W33" s="72"/>
      <c r="X33" s="72">
        <v>48</v>
      </c>
      <c r="Y33" s="71">
        <v>48</v>
      </c>
      <c r="Z33" s="3">
        <v>0</v>
      </c>
    </row>
    <row r="34" spans="1:26" ht="14.25">
      <c r="A34" s="85" t="s">
        <v>50</v>
      </c>
      <c r="B34" s="146" t="s">
        <v>35</v>
      </c>
      <c r="C34" s="146"/>
      <c r="D34" s="146"/>
      <c r="E34" s="146"/>
      <c r="F34" s="68"/>
      <c r="G34" s="68"/>
      <c r="H34" s="68">
        <v>3</v>
      </c>
      <c r="I34" s="68"/>
      <c r="J34" s="68">
        <v>48</v>
      </c>
      <c r="K34" s="68">
        <v>40</v>
      </c>
      <c r="L34" s="68">
        <v>8</v>
      </c>
      <c r="M34" s="68"/>
      <c r="N34" s="68">
        <v>8</v>
      </c>
      <c r="O34" s="68"/>
      <c r="P34" s="68">
        <v>56</v>
      </c>
      <c r="Q34" s="69"/>
      <c r="R34" s="69"/>
      <c r="S34" s="70">
        <v>48</v>
      </c>
      <c r="T34" s="70"/>
      <c r="U34" s="71"/>
      <c r="V34" s="71"/>
      <c r="W34" s="72"/>
      <c r="X34" s="72"/>
      <c r="Y34" s="71">
        <v>48</v>
      </c>
      <c r="Z34" s="3">
        <v>0</v>
      </c>
    </row>
    <row r="35" spans="1:26" ht="14.25">
      <c r="A35" s="85" t="s">
        <v>51</v>
      </c>
      <c r="B35" s="146" t="s">
        <v>34</v>
      </c>
      <c r="C35" s="146"/>
      <c r="D35" s="146"/>
      <c r="E35" s="146"/>
      <c r="F35" s="68"/>
      <c r="G35" s="68"/>
      <c r="H35" s="68">
        <v>468</v>
      </c>
      <c r="I35" s="68"/>
      <c r="J35" s="68">
        <v>168</v>
      </c>
      <c r="K35" s="68"/>
      <c r="L35" s="68">
        <v>168</v>
      </c>
      <c r="M35" s="68"/>
      <c r="N35" s="68">
        <v>32</v>
      </c>
      <c r="O35" s="68"/>
      <c r="P35" s="68">
        <v>200</v>
      </c>
      <c r="Q35" s="69"/>
      <c r="R35" s="69"/>
      <c r="S35" s="70">
        <v>32</v>
      </c>
      <c r="T35" s="70">
        <v>40</v>
      </c>
      <c r="U35" s="71">
        <v>28</v>
      </c>
      <c r="V35" s="71">
        <v>38</v>
      </c>
      <c r="W35" s="72">
        <v>15</v>
      </c>
      <c r="X35" s="72">
        <v>15</v>
      </c>
      <c r="Y35" s="71">
        <v>168</v>
      </c>
      <c r="Z35" s="3">
        <v>0</v>
      </c>
    </row>
    <row r="36" spans="1:26" ht="14.25">
      <c r="A36" s="85" t="s">
        <v>52</v>
      </c>
      <c r="B36" s="146" t="s">
        <v>36</v>
      </c>
      <c r="C36" s="146"/>
      <c r="D36" s="146"/>
      <c r="E36" s="146"/>
      <c r="F36" s="68"/>
      <c r="G36" s="68">
        <v>34567</v>
      </c>
      <c r="H36" s="68">
        <v>8</v>
      </c>
      <c r="I36" s="68"/>
      <c r="J36" s="68">
        <v>168</v>
      </c>
      <c r="K36" s="68">
        <v>2</v>
      </c>
      <c r="L36" s="68">
        <v>166</v>
      </c>
      <c r="M36" s="68"/>
      <c r="N36" s="68">
        <v>168</v>
      </c>
      <c r="O36" s="68"/>
      <c r="P36" s="68">
        <v>336</v>
      </c>
      <c r="Q36" s="69"/>
      <c r="R36" s="69"/>
      <c r="S36" s="70">
        <v>32</v>
      </c>
      <c r="T36" s="70">
        <v>40</v>
      </c>
      <c r="U36" s="71">
        <v>28</v>
      </c>
      <c r="V36" s="71">
        <v>38</v>
      </c>
      <c r="W36" s="72">
        <v>15</v>
      </c>
      <c r="X36" s="72">
        <v>15</v>
      </c>
      <c r="Y36" s="71">
        <v>168</v>
      </c>
      <c r="Z36" s="3">
        <v>0</v>
      </c>
    </row>
    <row r="37" spans="1:26" ht="43.5" customHeight="1">
      <c r="A37" s="110" t="s">
        <v>41</v>
      </c>
      <c r="B37" s="151" t="s">
        <v>199</v>
      </c>
      <c r="C37" s="151"/>
      <c r="D37" s="151"/>
      <c r="E37" s="151"/>
      <c r="F37" s="4">
        <v>1</v>
      </c>
      <c r="G37" s="4">
        <v>0</v>
      </c>
      <c r="H37" s="4">
        <v>2</v>
      </c>
      <c r="I37" s="4">
        <f aca="true" t="shared" si="7" ref="I37:Z37">SUM(I38:I39)</f>
        <v>0</v>
      </c>
      <c r="J37" s="4">
        <f t="shared" si="7"/>
        <v>96</v>
      </c>
      <c r="K37" s="4">
        <f t="shared" si="7"/>
        <v>46</v>
      </c>
      <c r="L37" s="4">
        <f t="shared" si="7"/>
        <v>50</v>
      </c>
      <c r="M37" s="4">
        <f t="shared" si="7"/>
        <v>0</v>
      </c>
      <c r="N37" s="4">
        <f t="shared" si="7"/>
        <v>47</v>
      </c>
      <c r="O37" s="4">
        <f t="shared" si="7"/>
        <v>1</v>
      </c>
      <c r="P37" s="4">
        <f t="shared" si="7"/>
        <v>144</v>
      </c>
      <c r="Q37" s="4">
        <f t="shared" si="7"/>
        <v>0</v>
      </c>
      <c r="R37" s="4">
        <f t="shared" si="7"/>
        <v>0</v>
      </c>
      <c r="S37" s="4">
        <f t="shared" si="7"/>
        <v>32</v>
      </c>
      <c r="T37" s="4">
        <f t="shared" si="7"/>
        <v>64</v>
      </c>
      <c r="U37" s="4">
        <f t="shared" si="7"/>
        <v>0</v>
      </c>
      <c r="V37" s="4">
        <f t="shared" si="7"/>
        <v>0</v>
      </c>
      <c r="W37" s="4">
        <f t="shared" si="7"/>
        <v>0</v>
      </c>
      <c r="X37" s="4">
        <f t="shared" si="7"/>
        <v>0</v>
      </c>
      <c r="Y37" s="4">
        <f t="shared" si="7"/>
        <v>96</v>
      </c>
      <c r="Z37" s="4">
        <f t="shared" si="7"/>
        <v>0</v>
      </c>
    </row>
    <row r="38" spans="1:26" ht="14.25">
      <c r="A38" s="85" t="s">
        <v>53</v>
      </c>
      <c r="B38" s="146" t="s">
        <v>42</v>
      </c>
      <c r="C38" s="146"/>
      <c r="D38" s="146"/>
      <c r="E38" s="146"/>
      <c r="F38" s="68">
        <v>4</v>
      </c>
      <c r="G38" s="68"/>
      <c r="H38" s="68"/>
      <c r="I38" s="68"/>
      <c r="J38" s="68">
        <v>64</v>
      </c>
      <c r="K38" s="68">
        <v>24</v>
      </c>
      <c r="L38" s="68">
        <v>40</v>
      </c>
      <c r="M38" s="68"/>
      <c r="N38" s="68">
        <v>31</v>
      </c>
      <c r="O38" s="68">
        <v>1</v>
      </c>
      <c r="P38" s="68">
        <v>96</v>
      </c>
      <c r="Q38" s="69"/>
      <c r="R38" s="69"/>
      <c r="S38" s="70"/>
      <c r="T38" s="70">
        <v>64</v>
      </c>
      <c r="U38" s="71"/>
      <c r="V38" s="71"/>
      <c r="W38" s="72"/>
      <c r="X38" s="72"/>
      <c r="Y38" s="71">
        <v>64</v>
      </c>
      <c r="Z38" s="3">
        <v>0</v>
      </c>
    </row>
    <row r="39" spans="1:26" ht="33" customHeight="1">
      <c r="A39" s="109" t="s">
        <v>54</v>
      </c>
      <c r="B39" s="147" t="s">
        <v>43</v>
      </c>
      <c r="C39" s="147"/>
      <c r="D39" s="147"/>
      <c r="E39" s="147"/>
      <c r="F39" s="68"/>
      <c r="G39" s="68"/>
      <c r="H39" s="68">
        <v>3</v>
      </c>
      <c r="I39" s="68"/>
      <c r="J39" s="68">
        <v>32</v>
      </c>
      <c r="K39" s="68">
        <v>22</v>
      </c>
      <c r="L39" s="68">
        <v>10</v>
      </c>
      <c r="M39" s="68"/>
      <c r="N39" s="68">
        <v>16</v>
      </c>
      <c r="O39" s="68"/>
      <c r="P39" s="68">
        <v>48</v>
      </c>
      <c r="Q39" s="69"/>
      <c r="R39" s="69"/>
      <c r="S39" s="70">
        <v>32</v>
      </c>
      <c r="T39" s="70"/>
      <c r="U39" s="71"/>
      <c r="V39" s="71"/>
      <c r="W39" s="72"/>
      <c r="X39" s="72"/>
      <c r="Y39" s="71">
        <v>32</v>
      </c>
      <c r="Z39" s="3"/>
    </row>
    <row r="40" spans="1:26" ht="18" customHeight="1">
      <c r="A40" s="84" t="s">
        <v>44</v>
      </c>
      <c r="B40" s="151" t="s">
        <v>200</v>
      </c>
      <c r="C40" s="151"/>
      <c r="D40" s="151"/>
      <c r="E40" s="151"/>
      <c r="F40" s="4">
        <v>17</v>
      </c>
      <c r="G40" s="4">
        <v>1</v>
      </c>
      <c r="H40" s="4">
        <v>28</v>
      </c>
      <c r="I40" s="4">
        <v>3</v>
      </c>
      <c r="J40" s="4">
        <f aca="true" t="shared" si="8" ref="J40:R40">SUM(J41,J53)</f>
        <v>2496</v>
      </c>
      <c r="K40" s="4">
        <f>SUM(K41,K53)</f>
        <v>1350</v>
      </c>
      <c r="L40" s="4">
        <f t="shared" si="8"/>
        <v>1086</v>
      </c>
      <c r="M40" s="4">
        <f t="shared" si="8"/>
        <v>60</v>
      </c>
      <c r="N40" s="4">
        <f t="shared" si="8"/>
        <v>1237</v>
      </c>
      <c r="O40" s="4">
        <f t="shared" si="8"/>
        <v>11</v>
      </c>
      <c r="P40" s="4">
        <f t="shared" si="8"/>
        <v>3744</v>
      </c>
      <c r="Q40" s="4">
        <f t="shared" si="8"/>
        <v>0</v>
      </c>
      <c r="R40" s="4">
        <f t="shared" si="8"/>
        <v>0</v>
      </c>
      <c r="S40" s="4">
        <f>SUM(S41,S53)</f>
        <v>432</v>
      </c>
      <c r="T40" s="4">
        <f aca="true" t="shared" si="9" ref="T40:Y40">SUM(T41,T53)</f>
        <v>576</v>
      </c>
      <c r="U40" s="4">
        <f t="shared" si="9"/>
        <v>448</v>
      </c>
      <c r="V40" s="4">
        <f t="shared" si="9"/>
        <v>608</v>
      </c>
      <c r="W40" s="4">
        <f t="shared" si="9"/>
        <v>240</v>
      </c>
      <c r="X40" s="4">
        <f t="shared" si="9"/>
        <v>192</v>
      </c>
      <c r="Y40" s="4">
        <f t="shared" si="9"/>
        <v>1596</v>
      </c>
      <c r="Z40" s="4">
        <f>SUM(Z41,Z53)</f>
        <v>900</v>
      </c>
    </row>
    <row r="41" spans="1:26" ht="29.25" customHeight="1">
      <c r="A41" s="110" t="s">
        <v>87</v>
      </c>
      <c r="B41" s="151" t="s">
        <v>88</v>
      </c>
      <c r="C41" s="151"/>
      <c r="D41" s="151"/>
      <c r="E41" s="151"/>
      <c r="F41" s="4">
        <v>9</v>
      </c>
      <c r="G41" s="4">
        <v>0</v>
      </c>
      <c r="H41" s="4">
        <v>12</v>
      </c>
      <c r="I41" s="4"/>
      <c r="J41" s="4">
        <f>SUM(J42:J52)</f>
        <v>718</v>
      </c>
      <c r="K41" s="4">
        <f aca="true" t="shared" si="10" ref="K41:X41">SUM(K42:K52)</f>
        <v>384</v>
      </c>
      <c r="L41" s="4">
        <f t="shared" si="10"/>
        <v>334</v>
      </c>
      <c r="M41" s="4">
        <f t="shared" si="10"/>
        <v>0</v>
      </c>
      <c r="N41" s="4">
        <f t="shared" si="10"/>
        <v>353</v>
      </c>
      <c r="O41" s="4">
        <f t="shared" si="10"/>
        <v>6</v>
      </c>
      <c r="P41" s="4">
        <f t="shared" si="10"/>
        <v>1077</v>
      </c>
      <c r="Q41" s="4">
        <f t="shared" si="10"/>
        <v>0</v>
      </c>
      <c r="R41" s="4">
        <f t="shared" si="10"/>
        <v>0</v>
      </c>
      <c r="S41" s="4">
        <f t="shared" si="10"/>
        <v>288</v>
      </c>
      <c r="T41" s="4">
        <f t="shared" si="10"/>
        <v>176</v>
      </c>
      <c r="U41" s="4">
        <f t="shared" si="10"/>
        <v>52</v>
      </c>
      <c r="V41" s="4">
        <f t="shared" si="10"/>
        <v>68</v>
      </c>
      <c r="W41" s="4">
        <f t="shared" si="10"/>
        <v>22</v>
      </c>
      <c r="X41" s="4">
        <f t="shared" si="10"/>
        <v>112</v>
      </c>
      <c r="Y41" s="4">
        <f>SUM(Y42:Y52)</f>
        <v>512</v>
      </c>
      <c r="Z41" s="4">
        <f>SUM(Z42:Z52)</f>
        <v>206</v>
      </c>
    </row>
    <row r="42" spans="1:53" ht="14.25">
      <c r="A42" s="85" t="s">
        <v>45</v>
      </c>
      <c r="B42" s="147" t="s">
        <v>58</v>
      </c>
      <c r="C42" s="147"/>
      <c r="D42" s="147"/>
      <c r="E42" s="147"/>
      <c r="F42" s="68"/>
      <c r="G42" s="68"/>
      <c r="H42" s="68">
        <v>3</v>
      </c>
      <c r="I42" s="68"/>
      <c r="J42" s="68">
        <v>80</v>
      </c>
      <c r="K42" s="68"/>
      <c r="L42" s="68">
        <v>80</v>
      </c>
      <c r="M42" s="68"/>
      <c r="N42" s="68">
        <v>40</v>
      </c>
      <c r="O42" s="68"/>
      <c r="P42" s="68">
        <v>120</v>
      </c>
      <c r="Q42" s="69"/>
      <c r="R42" s="69"/>
      <c r="S42" s="70">
        <v>80</v>
      </c>
      <c r="T42" s="70"/>
      <c r="U42" s="71"/>
      <c r="V42" s="71"/>
      <c r="W42" s="72"/>
      <c r="X42" s="72"/>
      <c r="Y42" s="138">
        <v>60</v>
      </c>
      <c r="Z42" s="82">
        <v>20</v>
      </c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</row>
    <row r="43" spans="1:53" ht="14.25">
      <c r="A43" s="85" t="s">
        <v>46</v>
      </c>
      <c r="B43" s="147" t="s">
        <v>59</v>
      </c>
      <c r="C43" s="147"/>
      <c r="D43" s="147"/>
      <c r="E43" s="147"/>
      <c r="F43" s="68"/>
      <c r="G43" s="68"/>
      <c r="H43" s="68">
        <v>3</v>
      </c>
      <c r="I43" s="68"/>
      <c r="J43" s="68">
        <v>80</v>
      </c>
      <c r="K43" s="68">
        <v>54</v>
      </c>
      <c r="L43" s="68">
        <v>26</v>
      </c>
      <c r="M43" s="68"/>
      <c r="N43" s="68">
        <v>40</v>
      </c>
      <c r="O43" s="68"/>
      <c r="P43" s="68">
        <v>120</v>
      </c>
      <c r="Q43" s="69"/>
      <c r="R43" s="69"/>
      <c r="S43" s="70">
        <v>80</v>
      </c>
      <c r="T43" s="70"/>
      <c r="U43" s="71"/>
      <c r="V43" s="71"/>
      <c r="W43" s="72"/>
      <c r="X43" s="72"/>
      <c r="Y43" s="138">
        <v>60</v>
      </c>
      <c r="Z43" s="82">
        <v>20</v>
      </c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</row>
    <row r="44" spans="1:53" ht="28.5" customHeight="1">
      <c r="A44" s="109" t="s">
        <v>47</v>
      </c>
      <c r="B44" s="147" t="s">
        <v>60</v>
      </c>
      <c r="C44" s="147"/>
      <c r="D44" s="147"/>
      <c r="E44" s="147"/>
      <c r="F44" s="68">
        <v>3</v>
      </c>
      <c r="G44" s="68"/>
      <c r="H44" s="68"/>
      <c r="I44" s="68"/>
      <c r="J44" s="68">
        <v>48</v>
      </c>
      <c r="K44" s="68">
        <v>36</v>
      </c>
      <c r="L44" s="68">
        <v>12</v>
      </c>
      <c r="M44" s="68"/>
      <c r="N44" s="68">
        <v>23</v>
      </c>
      <c r="O44" s="68">
        <v>1</v>
      </c>
      <c r="P44" s="68">
        <v>72</v>
      </c>
      <c r="Q44" s="69"/>
      <c r="R44" s="69"/>
      <c r="S44" s="70">
        <v>48</v>
      </c>
      <c r="T44" s="70"/>
      <c r="U44" s="71"/>
      <c r="V44" s="71"/>
      <c r="W44" s="72"/>
      <c r="X44" s="72"/>
      <c r="Y44" s="138">
        <v>48</v>
      </c>
      <c r="Z44" s="82">
        <v>0</v>
      </c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</row>
    <row r="45" spans="1:53" ht="14.25">
      <c r="A45" s="85" t="s">
        <v>48</v>
      </c>
      <c r="B45" s="147" t="s">
        <v>61</v>
      </c>
      <c r="C45" s="147"/>
      <c r="D45" s="147"/>
      <c r="E45" s="147"/>
      <c r="F45" s="68">
        <v>3</v>
      </c>
      <c r="G45" s="68"/>
      <c r="H45" s="68"/>
      <c r="I45" s="68"/>
      <c r="J45" s="68">
        <v>80</v>
      </c>
      <c r="K45" s="68">
        <v>56</v>
      </c>
      <c r="L45" s="68">
        <v>24</v>
      </c>
      <c r="M45" s="68"/>
      <c r="N45" s="68">
        <v>39</v>
      </c>
      <c r="O45" s="68">
        <v>1</v>
      </c>
      <c r="P45" s="68">
        <v>120</v>
      </c>
      <c r="Q45" s="69"/>
      <c r="R45" s="69"/>
      <c r="S45" s="70">
        <v>80</v>
      </c>
      <c r="T45" s="70"/>
      <c r="U45" s="71"/>
      <c r="V45" s="71"/>
      <c r="W45" s="72"/>
      <c r="X45" s="72"/>
      <c r="Y45" s="138">
        <v>60</v>
      </c>
      <c r="Z45" s="82">
        <v>20</v>
      </c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</row>
    <row r="46" spans="1:53" ht="14.25">
      <c r="A46" s="85" t="s">
        <v>219</v>
      </c>
      <c r="B46" s="147" t="s">
        <v>62</v>
      </c>
      <c r="C46" s="147"/>
      <c r="D46" s="147"/>
      <c r="E46" s="147"/>
      <c r="F46" s="68">
        <v>4</v>
      </c>
      <c r="G46" s="68"/>
      <c r="H46" s="68"/>
      <c r="I46" s="68"/>
      <c r="J46" s="68">
        <v>80</v>
      </c>
      <c r="K46" s="68">
        <v>50</v>
      </c>
      <c r="L46" s="68">
        <v>30</v>
      </c>
      <c r="M46" s="68"/>
      <c r="N46" s="68">
        <v>39</v>
      </c>
      <c r="O46" s="68">
        <v>1</v>
      </c>
      <c r="P46" s="68">
        <v>120</v>
      </c>
      <c r="Q46" s="69"/>
      <c r="R46" s="69"/>
      <c r="S46" s="70"/>
      <c r="T46" s="70">
        <v>80</v>
      </c>
      <c r="U46" s="71"/>
      <c r="V46" s="71"/>
      <c r="W46" s="72"/>
      <c r="X46" s="72"/>
      <c r="Y46" s="138">
        <v>40</v>
      </c>
      <c r="Z46" s="82">
        <v>40</v>
      </c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</row>
    <row r="47" spans="1:53" ht="30.75" customHeight="1">
      <c r="A47" s="109" t="s">
        <v>55</v>
      </c>
      <c r="B47" s="147" t="s">
        <v>63</v>
      </c>
      <c r="C47" s="147"/>
      <c r="D47" s="147"/>
      <c r="E47" s="147"/>
      <c r="F47" s="68">
        <v>4</v>
      </c>
      <c r="G47" s="68"/>
      <c r="H47" s="68"/>
      <c r="I47" s="68"/>
      <c r="J47" s="68">
        <v>64</v>
      </c>
      <c r="K47" s="68">
        <v>24</v>
      </c>
      <c r="L47" s="68">
        <v>40</v>
      </c>
      <c r="M47" s="68"/>
      <c r="N47" s="68">
        <v>32</v>
      </c>
      <c r="O47" s="68"/>
      <c r="P47" s="68">
        <v>96</v>
      </c>
      <c r="Q47" s="69"/>
      <c r="R47" s="69"/>
      <c r="S47" s="70"/>
      <c r="T47" s="70">
        <v>64</v>
      </c>
      <c r="U47" s="71"/>
      <c r="V47" s="71"/>
      <c r="W47" s="72"/>
      <c r="X47" s="72"/>
      <c r="Y47" s="138">
        <v>56</v>
      </c>
      <c r="Z47" s="82">
        <v>8</v>
      </c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</row>
    <row r="48" spans="1:53" ht="16.5" customHeight="1">
      <c r="A48" s="85" t="s">
        <v>56</v>
      </c>
      <c r="B48" s="147" t="s">
        <v>220</v>
      </c>
      <c r="C48" s="147"/>
      <c r="D48" s="147"/>
      <c r="E48" s="147"/>
      <c r="F48" s="68"/>
      <c r="G48" s="68"/>
      <c r="H48" s="68">
        <v>8</v>
      </c>
      <c r="I48" s="68"/>
      <c r="J48" s="68">
        <v>78</v>
      </c>
      <c r="K48" s="68">
        <v>48</v>
      </c>
      <c r="L48" s="68">
        <v>30</v>
      </c>
      <c r="M48" s="68"/>
      <c r="N48" s="68">
        <v>38</v>
      </c>
      <c r="O48" s="68">
        <v>1</v>
      </c>
      <c r="P48" s="68">
        <v>117</v>
      </c>
      <c r="Q48" s="69"/>
      <c r="R48" s="69"/>
      <c r="S48" s="70"/>
      <c r="T48" s="70"/>
      <c r="U48" s="71"/>
      <c r="V48" s="71"/>
      <c r="W48" s="72">
        <v>22</v>
      </c>
      <c r="X48" s="72">
        <v>56</v>
      </c>
      <c r="Y48" s="138">
        <v>48</v>
      </c>
      <c r="Z48" s="82">
        <v>30</v>
      </c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</row>
    <row r="49" spans="1:53" s="51" customFormat="1" ht="27.75" customHeight="1">
      <c r="A49" s="109" t="s">
        <v>57</v>
      </c>
      <c r="B49" s="153" t="s">
        <v>221</v>
      </c>
      <c r="C49" s="154"/>
      <c r="D49" s="154"/>
      <c r="E49" s="155"/>
      <c r="F49" s="94">
        <v>5</v>
      </c>
      <c r="G49" s="94"/>
      <c r="H49" s="94"/>
      <c r="I49" s="94"/>
      <c r="J49" s="94">
        <v>52</v>
      </c>
      <c r="K49" s="94">
        <v>40</v>
      </c>
      <c r="L49" s="94">
        <v>12</v>
      </c>
      <c r="M49" s="94"/>
      <c r="N49" s="94">
        <v>24</v>
      </c>
      <c r="O49" s="94">
        <v>2</v>
      </c>
      <c r="P49" s="94">
        <v>78</v>
      </c>
      <c r="Q49" s="97"/>
      <c r="R49" s="97"/>
      <c r="S49" s="98"/>
      <c r="T49" s="98"/>
      <c r="U49" s="95">
        <v>52</v>
      </c>
      <c r="V49" s="95"/>
      <c r="W49" s="96"/>
      <c r="X49" s="96"/>
      <c r="Y49" s="138">
        <v>40</v>
      </c>
      <c r="Z49" s="82">
        <v>12</v>
      </c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</row>
    <row r="50" spans="1:53" ht="14.25">
      <c r="A50" s="85" t="s">
        <v>222</v>
      </c>
      <c r="B50" s="147" t="s">
        <v>64</v>
      </c>
      <c r="C50" s="147"/>
      <c r="D50" s="147"/>
      <c r="E50" s="147"/>
      <c r="F50" s="68"/>
      <c r="G50" s="68"/>
      <c r="H50" s="68">
        <v>4</v>
      </c>
      <c r="I50" s="68"/>
      <c r="J50" s="68">
        <v>32</v>
      </c>
      <c r="K50" s="68">
        <v>26</v>
      </c>
      <c r="L50" s="68">
        <v>6</v>
      </c>
      <c r="M50" s="68"/>
      <c r="N50" s="68">
        <v>16</v>
      </c>
      <c r="O50" s="68"/>
      <c r="P50" s="68">
        <v>48</v>
      </c>
      <c r="Q50" s="69"/>
      <c r="R50" s="69"/>
      <c r="S50" s="70"/>
      <c r="T50" s="70">
        <v>32</v>
      </c>
      <c r="U50" s="71"/>
      <c r="V50" s="71"/>
      <c r="W50" s="72"/>
      <c r="X50" s="72"/>
      <c r="Y50" s="138">
        <v>32</v>
      </c>
      <c r="Z50" s="82">
        <v>0</v>
      </c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</row>
    <row r="51" spans="1:53" ht="14.25">
      <c r="A51" s="85" t="s">
        <v>223</v>
      </c>
      <c r="B51" s="147" t="s">
        <v>65</v>
      </c>
      <c r="C51" s="147"/>
      <c r="D51" s="147"/>
      <c r="E51" s="147"/>
      <c r="F51" s="68"/>
      <c r="G51" s="68"/>
      <c r="H51" s="68">
        <v>6</v>
      </c>
      <c r="I51" s="68"/>
      <c r="J51" s="68">
        <v>68</v>
      </c>
      <c r="K51" s="68">
        <v>20</v>
      </c>
      <c r="L51" s="68">
        <v>48</v>
      </c>
      <c r="M51" s="68"/>
      <c r="N51" s="68">
        <v>34</v>
      </c>
      <c r="O51" s="68"/>
      <c r="P51" s="68">
        <v>102</v>
      </c>
      <c r="Q51" s="69"/>
      <c r="R51" s="69"/>
      <c r="S51" s="70"/>
      <c r="T51" s="70"/>
      <c r="U51" s="71"/>
      <c r="V51" s="71">
        <v>68</v>
      </c>
      <c r="W51" s="72"/>
      <c r="X51" s="72"/>
      <c r="Y51" s="138">
        <v>68</v>
      </c>
      <c r="Z51" s="82">
        <v>0</v>
      </c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</row>
    <row r="52" spans="1:53" s="51" customFormat="1" ht="27.75" customHeight="1">
      <c r="A52" s="109" t="s">
        <v>242</v>
      </c>
      <c r="B52" s="153" t="s">
        <v>252</v>
      </c>
      <c r="C52" s="154"/>
      <c r="D52" s="154"/>
      <c r="E52" s="155"/>
      <c r="F52" s="99"/>
      <c r="G52" s="99"/>
      <c r="H52" s="99">
        <v>8</v>
      </c>
      <c r="I52" s="99"/>
      <c r="J52" s="99">
        <v>56</v>
      </c>
      <c r="K52" s="99">
        <v>30</v>
      </c>
      <c r="L52" s="99">
        <v>26</v>
      </c>
      <c r="M52" s="99"/>
      <c r="N52" s="99">
        <v>28</v>
      </c>
      <c r="O52" s="99"/>
      <c r="P52" s="99">
        <v>84</v>
      </c>
      <c r="Q52" s="100"/>
      <c r="R52" s="100"/>
      <c r="S52" s="103"/>
      <c r="T52" s="103"/>
      <c r="U52" s="101"/>
      <c r="V52" s="101"/>
      <c r="W52" s="102"/>
      <c r="X52" s="102">
        <v>56</v>
      </c>
      <c r="Y52" s="138">
        <v>0</v>
      </c>
      <c r="Z52" s="82">
        <v>56</v>
      </c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</row>
    <row r="53" spans="1:53" ht="14.25">
      <c r="A53" s="84" t="s">
        <v>66</v>
      </c>
      <c r="B53" s="151" t="s">
        <v>67</v>
      </c>
      <c r="C53" s="151"/>
      <c r="D53" s="151"/>
      <c r="E53" s="151"/>
      <c r="F53" s="4">
        <v>8</v>
      </c>
      <c r="G53" s="4">
        <v>1</v>
      </c>
      <c r="H53" s="4">
        <v>16</v>
      </c>
      <c r="I53" s="4">
        <v>2</v>
      </c>
      <c r="J53" s="4">
        <f>SUM(J54,J59,J64,J69)</f>
        <v>1778</v>
      </c>
      <c r="K53" s="4">
        <f aca="true" t="shared" si="11" ref="K53:Y53">SUM(K54,K59,K64,K69)</f>
        <v>966</v>
      </c>
      <c r="L53" s="4">
        <f t="shared" si="11"/>
        <v>752</v>
      </c>
      <c r="M53" s="4">
        <f t="shared" si="11"/>
        <v>60</v>
      </c>
      <c r="N53" s="4">
        <f t="shared" si="11"/>
        <v>884</v>
      </c>
      <c r="O53" s="4">
        <f t="shared" si="11"/>
        <v>5</v>
      </c>
      <c r="P53" s="4">
        <f t="shared" si="11"/>
        <v>2667</v>
      </c>
      <c r="Q53" s="4">
        <f t="shared" si="11"/>
        <v>0</v>
      </c>
      <c r="R53" s="4">
        <f t="shared" si="11"/>
        <v>0</v>
      </c>
      <c r="S53" s="4">
        <f t="shared" si="11"/>
        <v>144</v>
      </c>
      <c r="T53" s="4">
        <f t="shared" si="11"/>
        <v>400</v>
      </c>
      <c r="U53" s="4">
        <f t="shared" si="11"/>
        <v>396</v>
      </c>
      <c r="V53" s="4">
        <f t="shared" si="11"/>
        <v>540</v>
      </c>
      <c r="W53" s="4">
        <f t="shared" si="11"/>
        <v>218</v>
      </c>
      <c r="X53" s="4">
        <f t="shared" si="11"/>
        <v>80</v>
      </c>
      <c r="Y53" s="4">
        <f t="shared" si="11"/>
        <v>1084</v>
      </c>
      <c r="Z53" s="4">
        <f>SUM(Z54,Z59,Z64,Z69)</f>
        <v>694</v>
      </c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</row>
    <row r="54" spans="1:53" ht="43.5" customHeight="1">
      <c r="A54" s="110" t="s">
        <v>68</v>
      </c>
      <c r="B54" s="151" t="s">
        <v>224</v>
      </c>
      <c r="C54" s="151"/>
      <c r="D54" s="151"/>
      <c r="E54" s="151"/>
      <c r="F54" s="4">
        <v>1</v>
      </c>
      <c r="G54" s="4">
        <v>0</v>
      </c>
      <c r="H54" s="4">
        <v>2</v>
      </c>
      <c r="I54" s="4"/>
      <c r="J54" s="4">
        <f>SUM(J55)</f>
        <v>800</v>
      </c>
      <c r="K54" s="4">
        <f aca="true" t="shared" si="12" ref="K54:Z54">SUM(K55)</f>
        <v>480</v>
      </c>
      <c r="L54" s="4">
        <f t="shared" si="12"/>
        <v>320</v>
      </c>
      <c r="M54" s="4">
        <f t="shared" si="12"/>
        <v>0</v>
      </c>
      <c r="N54" s="4">
        <f t="shared" si="12"/>
        <v>399</v>
      </c>
      <c r="O54" s="4">
        <f t="shared" si="12"/>
        <v>1</v>
      </c>
      <c r="P54" s="4">
        <f t="shared" si="12"/>
        <v>1200</v>
      </c>
      <c r="Q54" s="4">
        <f t="shared" si="12"/>
        <v>0</v>
      </c>
      <c r="R54" s="4">
        <f t="shared" si="12"/>
        <v>0</v>
      </c>
      <c r="S54" s="4">
        <f t="shared" si="12"/>
        <v>144</v>
      </c>
      <c r="T54" s="4">
        <f t="shared" si="12"/>
        <v>280</v>
      </c>
      <c r="U54" s="4">
        <f t="shared" si="12"/>
        <v>208</v>
      </c>
      <c r="V54" s="4">
        <f t="shared" si="12"/>
        <v>168</v>
      </c>
      <c r="W54" s="4">
        <f t="shared" si="12"/>
        <v>0</v>
      </c>
      <c r="X54" s="4">
        <f t="shared" si="12"/>
        <v>0</v>
      </c>
      <c r="Y54" s="4">
        <f t="shared" si="12"/>
        <v>518</v>
      </c>
      <c r="Z54" s="4">
        <f t="shared" si="12"/>
        <v>282</v>
      </c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</row>
    <row r="55" spans="1:53" ht="28.5" customHeight="1">
      <c r="A55" s="111" t="s">
        <v>69</v>
      </c>
      <c r="B55" s="147" t="s">
        <v>225</v>
      </c>
      <c r="C55" s="147"/>
      <c r="D55" s="147"/>
      <c r="E55" s="147"/>
      <c r="F55" s="68">
        <v>6</v>
      </c>
      <c r="G55" s="68"/>
      <c r="H55" s="68">
        <v>345</v>
      </c>
      <c r="I55" s="68"/>
      <c r="J55" s="68">
        <v>800</v>
      </c>
      <c r="K55" s="68">
        <v>480</v>
      </c>
      <c r="L55" s="68">
        <v>320</v>
      </c>
      <c r="M55" s="68"/>
      <c r="N55" s="68">
        <v>399</v>
      </c>
      <c r="O55" s="68">
        <v>1</v>
      </c>
      <c r="P55" s="68">
        <v>1200</v>
      </c>
      <c r="Q55" s="69"/>
      <c r="R55" s="69"/>
      <c r="S55" s="70">
        <v>144</v>
      </c>
      <c r="T55" s="70">
        <v>280</v>
      </c>
      <c r="U55" s="71">
        <v>208</v>
      </c>
      <c r="V55" s="71">
        <v>168</v>
      </c>
      <c r="W55" s="72"/>
      <c r="X55" s="72"/>
      <c r="Y55" s="138">
        <v>518</v>
      </c>
      <c r="Z55" s="82">
        <v>282</v>
      </c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</row>
    <row r="56" spans="1:53" s="51" customFormat="1" ht="20.25" customHeight="1">
      <c r="A56" s="111" t="s">
        <v>226</v>
      </c>
      <c r="B56" s="153" t="s">
        <v>76</v>
      </c>
      <c r="C56" s="154"/>
      <c r="D56" s="154"/>
      <c r="E56" s="155"/>
      <c r="F56" s="94"/>
      <c r="G56" s="94"/>
      <c r="H56" s="94">
        <v>6</v>
      </c>
      <c r="I56" s="94"/>
      <c r="J56" s="94">
        <v>144</v>
      </c>
      <c r="K56" s="94"/>
      <c r="L56" s="94"/>
      <c r="M56" s="94"/>
      <c r="N56" s="94"/>
      <c r="O56" s="94"/>
      <c r="P56" s="94">
        <v>144</v>
      </c>
      <c r="Q56" s="97"/>
      <c r="R56" s="97"/>
      <c r="S56" s="98"/>
      <c r="T56" s="98"/>
      <c r="U56" s="95" t="s">
        <v>227</v>
      </c>
      <c r="V56" s="95" t="s">
        <v>227</v>
      </c>
      <c r="W56" s="96"/>
      <c r="X56" s="96"/>
      <c r="Y56" s="138"/>
      <c r="Z56" s="82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</row>
    <row r="57" spans="1:53" ht="14.25">
      <c r="A57" s="109" t="s">
        <v>70</v>
      </c>
      <c r="B57" s="147" t="s">
        <v>71</v>
      </c>
      <c r="C57" s="147"/>
      <c r="D57" s="147"/>
      <c r="E57" s="147"/>
      <c r="F57" s="68"/>
      <c r="G57" s="68"/>
      <c r="H57" s="68">
        <v>7</v>
      </c>
      <c r="I57" s="68"/>
      <c r="J57" s="68">
        <v>144</v>
      </c>
      <c r="K57" s="68"/>
      <c r="L57" s="68"/>
      <c r="M57" s="68"/>
      <c r="N57" s="68"/>
      <c r="O57" s="68"/>
      <c r="P57" s="68"/>
      <c r="Q57" s="69"/>
      <c r="R57" s="69"/>
      <c r="S57" s="70"/>
      <c r="T57" s="70"/>
      <c r="U57" s="71"/>
      <c r="V57" s="71"/>
      <c r="W57" s="72" t="s">
        <v>228</v>
      </c>
      <c r="X57" s="72"/>
      <c r="Y57" s="138"/>
      <c r="Z57" s="82">
        <v>0</v>
      </c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</row>
    <row r="58" spans="1:53" ht="14.25">
      <c r="A58" s="109" t="s">
        <v>68</v>
      </c>
      <c r="B58" s="147" t="s">
        <v>72</v>
      </c>
      <c r="C58" s="147"/>
      <c r="D58" s="147"/>
      <c r="E58" s="147"/>
      <c r="F58" s="68">
        <v>7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9"/>
      <c r="R58" s="69"/>
      <c r="S58" s="70"/>
      <c r="T58" s="70"/>
      <c r="U58" s="71"/>
      <c r="V58" s="71"/>
      <c r="W58" s="72"/>
      <c r="X58" s="72"/>
      <c r="Y58" s="138"/>
      <c r="Z58" s="82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</row>
    <row r="59" spans="1:53" ht="31.5" customHeight="1">
      <c r="A59" s="110" t="s">
        <v>73</v>
      </c>
      <c r="B59" s="151" t="s">
        <v>229</v>
      </c>
      <c r="C59" s="151"/>
      <c r="D59" s="151"/>
      <c r="E59" s="151"/>
      <c r="F59" s="4">
        <v>1</v>
      </c>
      <c r="G59" s="4">
        <v>0</v>
      </c>
      <c r="H59" s="4">
        <v>2</v>
      </c>
      <c r="I59" s="4">
        <v>0</v>
      </c>
      <c r="J59" s="4">
        <f>SUM(Q59:X59)</f>
        <v>564</v>
      </c>
      <c r="K59" s="4">
        <f aca="true" t="shared" si="13" ref="K59:X59">SUM(K60)</f>
        <v>278</v>
      </c>
      <c r="L59" s="4">
        <f t="shared" si="13"/>
        <v>256</v>
      </c>
      <c r="M59" s="4">
        <f t="shared" si="13"/>
        <v>30</v>
      </c>
      <c r="N59" s="4">
        <f t="shared" si="13"/>
        <v>281</v>
      </c>
      <c r="O59" s="4">
        <f t="shared" si="13"/>
        <v>1</v>
      </c>
      <c r="P59" s="4">
        <f t="shared" si="13"/>
        <v>846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120</v>
      </c>
      <c r="U59" s="4">
        <f t="shared" si="13"/>
        <v>156</v>
      </c>
      <c r="V59" s="4">
        <f t="shared" si="13"/>
        <v>126</v>
      </c>
      <c r="W59" s="4">
        <f t="shared" si="13"/>
        <v>162</v>
      </c>
      <c r="X59" s="4">
        <f t="shared" si="13"/>
        <v>0</v>
      </c>
      <c r="Y59" s="4">
        <v>398</v>
      </c>
      <c r="Z59" s="4">
        <v>166</v>
      </c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</row>
    <row r="60" spans="1:53" ht="21.75" customHeight="1">
      <c r="A60" s="111" t="s">
        <v>74</v>
      </c>
      <c r="B60" s="147" t="s">
        <v>230</v>
      </c>
      <c r="C60" s="147"/>
      <c r="D60" s="147"/>
      <c r="E60" s="147"/>
      <c r="F60" s="68">
        <v>7</v>
      </c>
      <c r="G60" s="68"/>
      <c r="H60" s="68">
        <v>456</v>
      </c>
      <c r="I60" s="68">
        <v>7</v>
      </c>
      <c r="J60" s="68">
        <v>564</v>
      </c>
      <c r="K60" s="68">
        <v>278</v>
      </c>
      <c r="L60" s="68">
        <v>256</v>
      </c>
      <c r="M60" s="68">
        <v>30</v>
      </c>
      <c r="N60" s="68">
        <v>281</v>
      </c>
      <c r="O60" s="68">
        <v>1</v>
      </c>
      <c r="P60" s="68">
        <v>846</v>
      </c>
      <c r="Q60" s="69"/>
      <c r="R60" s="69"/>
      <c r="S60" s="70"/>
      <c r="T60" s="70">
        <v>120</v>
      </c>
      <c r="U60" s="71">
        <v>156</v>
      </c>
      <c r="V60" s="71">
        <v>126</v>
      </c>
      <c r="W60" s="72">
        <v>162</v>
      </c>
      <c r="X60" s="72"/>
      <c r="Y60" s="138">
        <v>308</v>
      </c>
      <c r="Z60" s="82">
        <v>256</v>
      </c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</row>
    <row r="61" spans="1:53" ht="14.25">
      <c r="A61" s="109" t="s">
        <v>75</v>
      </c>
      <c r="B61" s="147" t="s">
        <v>76</v>
      </c>
      <c r="C61" s="147"/>
      <c r="D61" s="147"/>
      <c r="E61" s="147"/>
      <c r="F61" s="68"/>
      <c r="G61" s="68"/>
      <c r="H61" s="68">
        <v>7</v>
      </c>
      <c r="I61" s="68"/>
      <c r="J61" s="68">
        <v>72</v>
      </c>
      <c r="K61" s="68"/>
      <c r="L61" s="68"/>
      <c r="M61" s="68"/>
      <c r="N61" s="68"/>
      <c r="O61" s="68"/>
      <c r="P61" s="68">
        <v>72</v>
      </c>
      <c r="Q61" s="69"/>
      <c r="R61" s="69"/>
      <c r="S61" s="70"/>
      <c r="T61" s="70"/>
      <c r="U61" s="71"/>
      <c r="V61" s="71" t="s">
        <v>244</v>
      </c>
      <c r="W61" s="72" t="s">
        <v>244</v>
      </c>
      <c r="X61" s="72"/>
      <c r="Y61" s="138"/>
      <c r="Z61" s="82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</row>
    <row r="62" spans="1:53" s="51" customFormat="1" ht="14.25">
      <c r="A62" s="109" t="s">
        <v>231</v>
      </c>
      <c r="B62" s="153" t="s">
        <v>83</v>
      </c>
      <c r="C62" s="154"/>
      <c r="D62" s="154"/>
      <c r="E62" s="155"/>
      <c r="F62" s="94"/>
      <c r="G62" s="94"/>
      <c r="H62" s="94">
        <v>8</v>
      </c>
      <c r="I62" s="94"/>
      <c r="J62" s="94">
        <v>144</v>
      </c>
      <c r="K62" s="94"/>
      <c r="L62" s="94"/>
      <c r="M62" s="94"/>
      <c r="N62" s="94"/>
      <c r="O62" s="94"/>
      <c r="P62" s="94">
        <v>144</v>
      </c>
      <c r="Q62" s="97"/>
      <c r="R62" s="97"/>
      <c r="S62" s="98"/>
      <c r="T62" s="98"/>
      <c r="U62" s="95"/>
      <c r="V62" s="95"/>
      <c r="W62" s="96"/>
      <c r="X62" s="96" t="s">
        <v>232</v>
      </c>
      <c r="Y62" s="138"/>
      <c r="Z62" s="82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</row>
    <row r="63" spans="1:53" ht="14.25">
      <c r="A63" s="109" t="s">
        <v>77</v>
      </c>
      <c r="B63" s="147" t="s">
        <v>72</v>
      </c>
      <c r="C63" s="147"/>
      <c r="D63" s="147"/>
      <c r="E63" s="147"/>
      <c r="F63" s="68">
        <v>8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9"/>
      <c r="R63" s="69"/>
      <c r="S63" s="70"/>
      <c r="T63" s="70"/>
      <c r="U63" s="71"/>
      <c r="V63" s="71"/>
      <c r="W63" s="72"/>
      <c r="X63" s="72"/>
      <c r="Y63" s="138"/>
      <c r="Z63" s="82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</row>
    <row r="64" spans="1:53" ht="27" customHeight="1">
      <c r="A64" s="112" t="s">
        <v>78</v>
      </c>
      <c r="B64" s="151" t="s">
        <v>233</v>
      </c>
      <c r="C64" s="151"/>
      <c r="D64" s="151"/>
      <c r="E64" s="151"/>
      <c r="F64" s="4">
        <v>1</v>
      </c>
      <c r="G64" s="4">
        <v>0</v>
      </c>
      <c r="H64" s="4">
        <v>2</v>
      </c>
      <c r="I64" s="4">
        <f>SUM(I65)</f>
        <v>8</v>
      </c>
      <c r="J64" s="4">
        <f>SUM(Q64:X64)</f>
        <v>304</v>
      </c>
      <c r="K64" s="4">
        <f aca="true" t="shared" si="14" ref="K64:Z64">SUM(K65)</f>
        <v>148</v>
      </c>
      <c r="L64" s="4">
        <f t="shared" si="14"/>
        <v>126</v>
      </c>
      <c r="M64" s="4">
        <f t="shared" si="14"/>
        <v>30</v>
      </c>
      <c r="N64" s="4">
        <f t="shared" si="14"/>
        <v>150</v>
      </c>
      <c r="O64" s="4">
        <f t="shared" si="14"/>
        <v>2</v>
      </c>
      <c r="P64" s="4">
        <f t="shared" si="14"/>
        <v>456</v>
      </c>
      <c r="Q64" s="4">
        <f t="shared" si="14"/>
        <v>0</v>
      </c>
      <c r="R64" s="4">
        <f t="shared" si="14"/>
        <v>0</v>
      </c>
      <c r="S64" s="4">
        <f t="shared" si="14"/>
        <v>0</v>
      </c>
      <c r="T64" s="4">
        <f t="shared" si="14"/>
        <v>0</v>
      </c>
      <c r="U64" s="4">
        <f t="shared" si="14"/>
        <v>0</v>
      </c>
      <c r="V64" s="4">
        <f t="shared" si="14"/>
        <v>168</v>
      </c>
      <c r="W64" s="4">
        <f t="shared" si="14"/>
        <v>56</v>
      </c>
      <c r="X64" s="4">
        <f t="shared" si="14"/>
        <v>80</v>
      </c>
      <c r="Y64" s="4">
        <f t="shared" si="14"/>
        <v>168</v>
      </c>
      <c r="Z64" s="4">
        <f t="shared" si="14"/>
        <v>136</v>
      </c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</row>
    <row r="65" spans="1:53" ht="33.75" customHeight="1">
      <c r="A65" s="111" t="s">
        <v>79</v>
      </c>
      <c r="B65" s="147" t="s">
        <v>234</v>
      </c>
      <c r="C65" s="147"/>
      <c r="D65" s="147"/>
      <c r="E65" s="147"/>
      <c r="F65" s="68">
        <v>8</v>
      </c>
      <c r="G65" s="68"/>
      <c r="H65" s="68"/>
      <c r="I65" s="68">
        <v>8</v>
      </c>
      <c r="J65" s="68">
        <v>304</v>
      </c>
      <c r="K65" s="68">
        <v>148</v>
      </c>
      <c r="L65" s="68">
        <v>126</v>
      </c>
      <c r="M65" s="68">
        <v>30</v>
      </c>
      <c r="N65" s="68">
        <v>150</v>
      </c>
      <c r="O65" s="68">
        <v>2</v>
      </c>
      <c r="P65" s="68">
        <v>456</v>
      </c>
      <c r="Q65" s="69"/>
      <c r="R65" s="69"/>
      <c r="S65" s="70"/>
      <c r="T65" s="70"/>
      <c r="U65" s="71"/>
      <c r="V65" s="71">
        <v>168</v>
      </c>
      <c r="W65" s="72">
        <v>56</v>
      </c>
      <c r="X65" s="72">
        <v>80</v>
      </c>
      <c r="Y65" s="138">
        <v>168</v>
      </c>
      <c r="Z65" s="82">
        <v>136</v>
      </c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</row>
    <row r="66" spans="1:53" s="51" customFormat="1" ht="16.5" customHeight="1">
      <c r="A66" s="111" t="s">
        <v>235</v>
      </c>
      <c r="B66" s="153" t="s">
        <v>76</v>
      </c>
      <c r="C66" s="154"/>
      <c r="D66" s="154"/>
      <c r="E66" s="155"/>
      <c r="F66" s="94"/>
      <c r="G66" s="94"/>
      <c r="H66" s="94">
        <v>8</v>
      </c>
      <c r="I66" s="94"/>
      <c r="J66" s="94">
        <v>36</v>
      </c>
      <c r="K66" s="94"/>
      <c r="L66" s="94"/>
      <c r="M66" s="94"/>
      <c r="N66" s="94"/>
      <c r="O66" s="94"/>
      <c r="P66" s="94"/>
      <c r="Q66" s="97"/>
      <c r="R66" s="97"/>
      <c r="S66" s="98"/>
      <c r="T66" s="98"/>
      <c r="U66" s="95"/>
      <c r="V66" s="95"/>
      <c r="W66" s="96"/>
      <c r="X66" s="96" t="s">
        <v>244</v>
      </c>
      <c r="Y66" s="138"/>
      <c r="Z66" s="82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</row>
    <row r="67" spans="1:53" ht="28.5" customHeight="1">
      <c r="A67" s="111" t="s">
        <v>236</v>
      </c>
      <c r="B67" s="147" t="s">
        <v>302</v>
      </c>
      <c r="C67" s="147"/>
      <c r="D67" s="147"/>
      <c r="E67" s="147"/>
      <c r="F67" s="68"/>
      <c r="G67" s="68"/>
      <c r="H67" s="68">
        <v>8</v>
      </c>
      <c r="I67" s="68"/>
      <c r="J67" s="68">
        <v>36</v>
      </c>
      <c r="K67" s="68"/>
      <c r="L67" s="68"/>
      <c r="M67" s="68"/>
      <c r="N67" s="68"/>
      <c r="O67" s="68"/>
      <c r="P67" s="68"/>
      <c r="Q67" s="69"/>
      <c r="R67" s="69"/>
      <c r="S67" s="70"/>
      <c r="T67" s="70"/>
      <c r="U67" s="71"/>
      <c r="V67" s="71"/>
      <c r="W67" s="72"/>
      <c r="X67" s="72" t="s">
        <v>244</v>
      </c>
      <c r="Y67" s="138"/>
      <c r="Z67" s="82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</row>
    <row r="68" spans="1:53" ht="18" customHeight="1">
      <c r="A68" s="111" t="s">
        <v>80</v>
      </c>
      <c r="B68" s="147" t="s">
        <v>72</v>
      </c>
      <c r="C68" s="147"/>
      <c r="D68" s="147"/>
      <c r="E68" s="147"/>
      <c r="F68" s="68">
        <v>8</v>
      </c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9"/>
      <c r="R68" s="69"/>
      <c r="S68" s="70"/>
      <c r="T68" s="70"/>
      <c r="U68" s="71"/>
      <c r="V68" s="71"/>
      <c r="W68" s="72"/>
      <c r="X68" s="72"/>
      <c r="Y68" s="138"/>
      <c r="Z68" s="82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</row>
    <row r="69" spans="1:53" ht="58.5" customHeight="1">
      <c r="A69" s="112" t="s">
        <v>81</v>
      </c>
      <c r="B69" s="151" t="s">
        <v>303</v>
      </c>
      <c r="C69" s="151"/>
      <c r="D69" s="151"/>
      <c r="E69" s="151"/>
      <c r="F69" s="4">
        <v>2</v>
      </c>
      <c r="G69" s="4">
        <v>0</v>
      </c>
      <c r="H69" s="4">
        <v>2</v>
      </c>
      <c r="I69" s="4">
        <v>1</v>
      </c>
      <c r="J69" s="4">
        <f>SUM(J70)</f>
        <v>110</v>
      </c>
      <c r="K69" s="4">
        <f aca="true" t="shared" si="15" ref="K69:Z69">SUM(K70)</f>
        <v>60</v>
      </c>
      <c r="L69" s="4">
        <f t="shared" si="15"/>
        <v>50</v>
      </c>
      <c r="M69" s="4">
        <f t="shared" si="15"/>
        <v>0</v>
      </c>
      <c r="N69" s="4">
        <f t="shared" si="15"/>
        <v>54</v>
      </c>
      <c r="O69" s="4">
        <f t="shared" si="15"/>
        <v>1</v>
      </c>
      <c r="P69" s="4">
        <f t="shared" si="15"/>
        <v>165</v>
      </c>
      <c r="Q69" s="4">
        <f t="shared" si="15"/>
        <v>0</v>
      </c>
      <c r="R69" s="4">
        <f t="shared" si="15"/>
        <v>0</v>
      </c>
      <c r="S69" s="4">
        <f t="shared" si="15"/>
        <v>0</v>
      </c>
      <c r="T69" s="4">
        <f t="shared" si="15"/>
        <v>0</v>
      </c>
      <c r="U69" s="4">
        <f t="shared" si="15"/>
        <v>32</v>
      </c>
      <c r="V69" s="4">
        <f t="shared" si="15"/>
        <v>78</v>
      </c>
      <c r="W69" s="4">
        <f t="shared" si="15"/>
        <v>0</v>
      </c>
      <c r="X69" s="4">
        <f t="shared" si="15"/>
        <v>0</v>
      </c>
      <c r="Y69" s="4">
        <f t="shared" si="15"/>
        <v>0</v>
      </c>
      <c r="Z69" s="4">
        <f t="shared" si="15"/>
        <v>110</v>
      </c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</row>
    <row r="70" spans="1:53" ht="21.75" customHeight="1">
      <c r="A70" s="111" t="s">
        <v>82</v>
      </c>
      <c r="B70" s="147" t="s">
        <v>305</v>
      </c>
      <c r="C70" s="147"/>
      <c r="D70" s="147"/>
      <c r="E70" s="147"/>
      <c r="F70" s="68">
        <v>6</v>
      </c>
      <c r="G70" s="68"/>
      <c r="H70" s="68"/>
      <c r="I70" s="68"/>
      <c r="J70" s="68">
        <v>110</v>
      </c>
      <c r="K70" s="68">
        <v>60</v>
      </c>
      <c r="L70" s="68">
        <v>50</v>
      </c>
      <c r="M70" s="68"/>
      <c r="N70" s="68">
        <v>54</v>
      </c>
      <c r="O70" s="68">
        <v>1</v>
      </c>
      <c r="P70" s="68">
        <v>165</v>
      </c>
      <c r="Q70" s="69"/>
      <c r="R70" s="69"/>
      <c r="S70" s="70"/>
      <c r="T70" s="70"/>
      <c r="U70" s="71">
        <v>32</v>
      </c>
      <c r="V70" s="71">
        <v>78</v>
      </c>
      <c r="W70" s="72"/>
      <c r="X70" s="72"/>
      <c r="Y70" s="71">
        <v>0</v>
      </c>
      <c r="Z70" s="3">
        <v>110</v>
      </c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</row>
    <row r="71" spans="1:53" ht="14.25">
      <c r="A71" s="111" t="s">
        <v>237</v>
      </c>
      <c r="B71" s="147" t="s">
        <v>76</v>
      </c>
      <c r="C71" s="147"/>
      <c r="D71" s="147"/>
      <c r="E71" s="147"/>
      <c r="F71" s="68"/>
      <c r="G71" s="68"/>
      <c r="H71" s="68">
        <v>4</v>
      </c>
      <c r="I71" s="68"/>
      <c r="J71" s="68">
        <v>144</v>
      </c>
      <c r="K71" s="68"/>
      <c r="L71" s="68"/>
      <c r="M71" s="68"/>
      <c r="N71" s="68"/>
      <c r="O71" s="68"/>
      <c r="P71" s="68">
        <v>144</v>
      </c>
      <c r="Q71" s="69"/>
      <c r="R71" s="69"/>
      <c r="S71" s="70"/>
      <c r="T71" s="70" t="s">
        <v>243</v>
      </c>
      <c r="U71" s="71"/>
      <c r="V71" s="71"/>
      <c r="W71" s="72"/>
      <c r="X71" s="72"/>
      <c r="Y71" s="71"/>
      <c r="Z71" s="3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</row>
    <row r="72" spans="1:53" ht="18" customHeight="1">
      <c r="A72" s="111" t="s">
        <v>253</v>
      </c>
      <c r="B72" s="147" t="s">
        <v>83</v>
      </c>
      <c r="C72" s="147"/>
      <c r="D72" s="147"/>
      <c r="E72" s="147"/>
      <c r="F72" s="68"/>
      <c r="G72" s="68"/>
      <c r="H72" s="68">
        <v>7</v>
      </c>
      <c r="I72" s="68"/>
      <c r="J72" s="68">
        <v>144</v>
      </c>
      <c r="K72" s="68"/>
      <c r="L72" s="68"/>
      <c r="M72" s="68"/>
      <c r="N72" s="68"/>
      <c r="O72" s="68"/>
      <c r="P72" s="68"/>
      <c r="Q72" s="69"/>
      <c r="R72" s="69"/>
      <c r="S72" s="70"/>
      <c r="T72" s="70"/>
      <c r="U72" s="71"/>
      <c r="V72" s="115" t="s">
        <v>261</v>
      </c>
      <c r="W72" s="72" t="s">
        <v>228</v>
      </c>
      <c r="X72" s="72"/>
      <c r="Y72" s="71"/>
      <c r="Z72" s="3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</row>
    <row r="73" spans="1:53" ht="14.25">
      <c r="A73" s="111" t="s">
        <v>254</v>
      </c>
      <c r="B73" s="147" t="s">
        <v>72</v>
      </c>
      <c r="C73" s="147"/>
      <c r="D73" s="147"/>
      <c r="E73" s="147"/>
      <c r="F73" s="68">
        <v>7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9"/>
      <c r="R73" s="69"/>
      <c r="S73" s="70"/>
      <c r="T73" s="70"/>
      <c r="U73" s="71"/>
      <c r="V73" s="71"/>
      <c r="W73" s="72"/>
      <c r="X73" s="72"/>
      <c r="Y73" s="71"/>
      <c r="Z73" s="3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</row>
    <row r="74" spans="1:67" ht="14.25">
      <c r="A74" s="112"/>
      <c r="B74" s="151" t="s">
        <v>90</v>
      </c>
      <c r="C74" s="151"/>
      <c r="D74" s="151"/>
      <c r="E74" s="15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5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77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ht="32.25" customHeight="1">
      <c r="A75" s="112" t="s">
        <v>84</v>
      </c>
      <c r="B75" s="151" t="s">
        <v>89</v>
      </c>
      <c r="C75" s="151"/>
      <c r="D75" s="151"/>
      <c r="E75" s="151"/>
      <c r="F75" s="4"/>
      <c r="G75" s="4"/>
      <c r="H75" s="4">
        <v>8</v>
      </c>
      <c r="I75" s="4"/>
      <c r="J75" s="4">
        <v>144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v>144</v>
      </c>
      <c r="Y75" s="4"/>
      <c r="Z75" s="5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77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ht="13.5" customHeight="1">
      <c r="A76" s="112"/>
      <c r="B76" s="151" t="s">
        <v>91</v>
      </c>
      <c r="C76" s="147"/>
      <c r="D76" s="147"/>
      <c r="E76" s="147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5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77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14.25">
      <c r="A77" s="113" t="s">
        <v>85</v>
      </c>
      <c r="B77" s="151" t="s">
        <v>86</v>
      </c>
      <c r="C77" s="151"/>
      <c r="D77" s="151"/>
      <c r="E77" s="151"/>
      <c r="F77" s="4"/>
      <c r="G77" s="4"/>
      <c r="H77" s="4"/>
      <c r="I77" s="4"/>
      <c r="J77" s="4">
        <v>216</v>
      </c>
      <c r="K77" s="4"/>
      <c r="L77" s="4"/>
      <c r="M77" s="4"/>
      <c r="N77" s="4"/>
      <c r="O77" s="4"/>
      <c r="P77" s="4">
        <v>216</v>
      </c>
      <c r="Q77" s="73"/>
      <c r="R77" s="73"/>
      <c r="S77" s="74"/>
      <c r="T77" s="74"/>
      <c r="U77" s="75"/>
      <c r="V77" s="75"/>
      <c r="W77" s="76"/>
      <c r="X77" s="76">
        <v>216</v>
      </c>
      <c r="Y77" s="75"/>
      <c r="Z77" s="6"/>
      <c r="AA77" s="78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77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ht="15" customHeight="1">
      <c r="A78" s="183" t="s">
        <v>306</v>
      </c>
      <c r="B78" s="184"/>
      <c r="C78" s="184"/>
      <c r="D78" s="184"/>
      <c r="E78" s="184"/>
      <c r="F78" s="184"/>
      <c r="G78" s="184"/>
      <c r="H78" s="185"/>
      <c r="I78" s="143" t="s">
        <v>92</v>
      </c>
      <c r="J78" s="152" t="s">
        <v>93</v>
      </c>
      <c r="K78" s="152"/>
      <c r="L78" s="152"/>
      <c r="M78" s="152"/>
      <c r="N78" s="152"/>
      <c r="O78" s="152"/>
      <c r="P78" s="152"/>
      <c r="Q78" s="68">
        <v>14</v>
      </c>
      <c r="R78" s="68">
        <v>12</v>
      </c>
      <c r="S78" s="68">
        <v>9</v>
      </c>
      <c r="T78" s="68">
        <v>8</v>
      </c>
      <c r="U78" s="68">
        <v>6</v>
      </c>
      <c r="V78" s="68">
        <v>7</v>
      </c>
      <c r="W78" s="68">
        <v>5</v>
      </c>
      <c r="X78" s="68">
        <v>6</v>
      </c>
      <c r="Y78" s="68"/>
      <c r="Z78" s="2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77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14.25">
      <c r="A79" s="186"/>
      <c r="B79" s="187"/>
      <c r="C79" s="187"/>
      <c r="D79" s="187"/>
      <c r="E79" s="187"/>
      <c r="F79" s="187"/>
      <c r="G79" s="187"/>
      <c r="H79" s="188"/>
      <c r="I79" s="143"/>
      <c r="J79" s="152" t="s">
        <v>94</v>
      </c>
      <c r="K79" s="152"/>
      <c r="L79" s="152"/>
      <c r="M79" s="152"/>
      <c r="N79" s="152"/>
      <c r="O79" s="152"/>
      <c r="P79" s="152"/>
      <c r="Q79" s="68">
        <v>0</v>
      </c>
      <c r="R79" s="68">
        <v>3</v>
      </c>
      <c r="S79" s="68">
        <v>2</v>
      </c>
      <c r="T79" s="68">
        <v>3</v>
      </c>
      <c r="U79" s="68">
        <v>1</v>
      </c>
      <c r="V79" s="68">
        <v>2</v>
      </c>
      <c r="W79" s="68">
        <v>1</v>
      </c>
      <c r="X79" s="68">
        <v>1</v>
      </c>
      <c r="Y79" s="68"/>
      <c r="Z79" s="2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77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53" ht="14.25">
      <c r="A80" s="186"/>
      <c r="B80" s="187"/>
      <c r="C80" s="187"/>
      <c r="D80" s="187"/>
      <c r="E80" s="187"/>
      <c r="F80" s="187"/>
      <c r="G80" s="187"/>
      <c r="H80" s="188"/>
      <c r="I80" s="143"/>
      <c r="J80" s="152" t="s">
        <v>95</v>
      </c>
      <c r="K80" s="152"/>
      <c r="L80" s="152"/>
      <c r="M80" s="152"/>
      <c r="N80" s="152"/>
      <c r="O80" s="152"/>
      <c r="P80" s="152"/>
      <c r="Q80" s="86" t="s">
        <v>180</v>
      </c>
      <c r="R80" s="68" t="s">
        <v>179</v>
      </c>
      <c r="S80" s="68" t="s">
        <v>255</v>
      </c>
      <c r="T80" s="68" t="s">
        <v>255</v>
      </c>
      <c r="U80" s="68" t="s">
        <v>181</v>
      </c>
      <c r="V80" s="68" t="s">
        <v>255</v>
      </c>
      <c r="W80" s="68" t="s">
        <v>180</v>
      </c>
      <c r="X80" s="68" t="s">
        <v>179</v>
      </c>
      <c r="Y80" s="68"/>
      <c r="Z80" s="2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</row>
    <row r="81" spans="1:53" ht="14.25">
      <c r="A81" s="186"/>
      <c r="B81" s="187"/>
      <c r="C81" s="187"/>
      <c r="D81" s="187"/>
      <c r="E81" s="187"/>
      <c r="F81" s="187"/>
      <c r="G81" s="187"/>
      <c r="H81" s="188"/>
      <c r="I81" s="143"/>
      <c r="J81" s="152" t="s">
        <v>96</v>
      </c>
      <c r="K81" s="152"/>
      <c r="L81" s="152"/>
      <c r="M81" s="152"/>
      <c r="N81" s="152"/>
      <c r="O81" s="152"/>
      <c r="P81" s="152"/>
      <c r="Q81" s="68">
        <v>0</v>
      </c>
      <c r="R81" s="68">
        <v>0</v>
      </c>
      <c r="S81" s="68">
        <v>0</v>
      </c>
      <c r="T81" s="68" t="s">
        <v>258</v>
      </c>
      <c r="U81" s="68" t="s">
        <v>227</v>
      </c>
      <c r="V81" s="114" t="s">
        <v>258</v>
      </c>
      <c r="W81" s="68" t="s">
        <v>244</v>
      </c>
      <c r="X81" s="68" t="s">
        <v>244</v>
      </c>
      <c r="Y81" s="68"/>
      <c r="Z81" s="2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</row>
    <row r="82" spans="1:53" ht="14.25">
      <c r="A82" s="186"/>
      <c r="B82" s="187"/>
      <c r="C82" s="187"/>
      <c r="D82" s="187"/>
      <c r="E82" s="187"/>
      <c r="F82" s="187"/>
      <c r="G82" s="187"/>
      <c r="H82" s="188"/>
      <c r="I82" s="143"/>
      <c r="J82" s="152" t="s">
        <v>182</v>
      </c>
      <c r="K82" s="152"/>
      <c r="L82" s="152"/>
      <c r="M82" s="152"/>
      <c r="N82" s="152"/>
      <c r="O82" s="152"/>
      <c r="P82" s="152"/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114" t="s">
        <v>227</v>
      </c>
      <c r="W82" s="114" t="s">
        <v>262</v>
      </c>
      <c r="X82" s="68" t="s">
        <v>259</v>
      </c>
      <c r="Y82" s="68"/>
      <c r="Z82" s="2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</row>
    <row r="83" spans="1:53" ht="14.25">
      <c r="A83" s="186"/>
      <c r="B83" s="187"/>
      <c r="C83" s="187"/>
      <c r="D83" s="187"/>
      <c r="E83" s="187"/>
      <c r="F83" s="187"/>
      <c r="G83" s="187"/>
      <c r="H83" s="188"/>
      <c r="I83" s="143"/>
      <c r="J83" s="152" t="s">
        <v>97</v>
      </c>
      <c r="K83" s="152"/>
      <c r="L83" s="152"/>
      <c r="M83" s="152"/>
      <c r="N83" s="152"/>
      <c r="O83" s="152"/>
      <c r="P83" s="152"/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 t="s">
        <v>232</v>
      </c>
      <c r="Y83" s="68"/>
      <c r="Z83" s="2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</row>
    <row r="84" spans="1:53" ht="14.25">
      <c r="A84" s="189"/>
      <c r="B84" s="190"/>
      <c r="C84" s="190"/>
      <c r="D84" s="190"/>
      <c r="E84" s="190"/>
      <c r="F84" s="190"/>
      <c r="G84" s="190"/>
      <c r="H84" s="191"/>
      <c r="I84" s="143"/>
      <c r="J84" s="152" t="s">
        <v>183</v>
      </c>
      <c r="K84" s="152"/>
      <c r="L84" s="152"/>
      <c r="M84" s="152"/>
      <c r="N84" s="152"/>
      <c r="O84" s="152"/>
      <c r="P84" s="152"/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1</v>
      </c>
      <c r="X84" s="68">
        <v>1</v>
      </c>
      <c r="Y84" s="68"/>
      <c r="Z84" s="2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</row>
    <row r="85" spans="1:26" ht="14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</sheetData>
  <sheetProtection/>
  <mergeCells count="150"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B49:E49"/>
    <mergeCell ref="B56:E56"/>
    <mergeCell ref="B62:E62"/>
    <mergeCell ref="B66:E66"/>
    <mergeCell ref="J82:P82"/>
    <mergeCell ref="J83:P83"/>
    <mergeCell ref="J84:P84"/>
    <mergeCell ref="I78:I84"/>
    <mergeCell ref="A78:H84"/>
    <mergeCell ref="B68:E68"/>
    <mergeCell ref="B75:E75"/>
    <mergeCell ref="B76:E76"/>
    <mergeCell ref="J78:P78"/>
    <mergeCell ref="J79:P79"/>
    <mergeCell ref="J80:P80"/>
    <mergeCell ref="J81:P81"/>
    <mergeCell ref="B77:E77"/>
    <mergeCell ref="B74:E74"/>
    <mergeCell ref="B70:E70"/>
    <mergeCell ref="B71:E71"/>
    <mergeCell ref="B51:E51"/>
    <mergeCell ref="B53:E53"/>
    <mergeCell ref="B54:E54"/>
    <mergeCell ref="B50:E50"/>
    <mergeCell ref="B28:E28"/>
    <mergeCell ref="B27:E27"/>
    <mergeCell ref="B14:E14"/>
    <mergeCell ref="B23:E23"/>
    <mergeCell ref="B26:E26"/>
    <mergeCell ref="B19:E19"/>
    <mergeCell ref="B20:E20"/>
    <mergeCell ref="B21:E21"/>
    <mergeCell ref="B42:E42"/>
    <mergeCell ref="B35:E35"/>
    <mergeCell ref="B36:E36"/>
    <mergeCell ref="B37:E37"/>
    <mergeCell ref="B22:E22"/>
    <mergeCell ref="B24:E24"/>
    <mergeCell ref="B25:E25"/>
    <mergeCell ref="B30:E30"/>
    <mergeCell ref="B32:E32"/>
    <mergeCell ref="B33:E33"/>
    <mergeCell ref="A31:Z31"/>
    <mergeCell ref="B29:E29"/>
    <mergeCell ref="F29:F30"/>
    <mergeCell ref="G29:G30"/>
    <mergeCell ref="H29:H30"/>
    <mergeCell ref="I29:I30"/>
    <mergeCell ref="U1:V2"/>
    <mergeCell ref="W1:X2"/>
    <mergeCell ref="B10:E10"/>
    <mergeCell ref="B11:E11"/>
    <mergeCell ref="B12:E12"/>
    <mergeCell ref="B13:E13"/>
    <mergeCell ref="V5:V7"/>
    <mergeCell ref="W5:W7"/>
    <mergeCell ref="X5:X7"/>
    <mergeCell ref="B8:E8"/>
    <mergeCell ref="F3:F7"/>
    <mergeCell ref="G3:G7"/>
    <mergeCell ref="H3:H7"/>
    <mergeCell ref="I3:I7"/>
    <mergeCell ref="J5:J7"/>
    <mergeCell ref="K5:K7"/>
    <mergeCell ref="N3:N7"/>
    <mergeCell ref="O3:O7"/>
    <mergeCell ref="P3:P7"/>
    <mergeCell ref="F1:I2"/>
    <mergeCell ref="B9:E9"/>
    <mergeCell ref="B47:E47"/>
    <mergeCell ref="B48:E48"/>
    <mergeCell ref="B52:E52"/>
    <mergeCell ref="Z1:Z7"/>
    <mergeCell ref="S5:S7"/>
    <mergeCell ref="T5:T7"/>
    <mergeCell ref="U5:U7"/>
    <mergeCell ref="J1:P2"/>
    <mergeCell ref="J3:M4"/>
    <mergeCell ref="Q1:R2"/>
    <mergeCell ref="Q3:Q4"/>
    <mergeCell ref="R3:R4"/>
    <mergeCell ref="Y1:Y7"/>
    <mergeCell ref="L5:L7"/>
    <mergeCell ref="M5:M7"/>
    <mergeCell ref="Q5:Q7"/>
    <mergeCell ref="R5:R7"/>
    <mergeCell ref="S3:S4"/>
    <mergeCell ref="T3:T4"/>
    <mergeCell ref="U3:U4"/>
    <mergeCell ref="V3:V4"/>
    <mergeCell ref="W3:W4"/>
    <mergeCell ref="X3:X4"/>
    <mergeCell ref="S1:T2"/>
    <mergeCell ref="B72:E72"/>
    <mergeCell ref="B73:E73"/>
    <mergeCell ref="B63:E63"/>
    <mergeCell ref="B64:E64"/>
    <mergeCell ref="B65:E65"/>
    <mergeCell ref="B67:E67"/>
    <mergeCell ref="B69:E69"/>
    <mergeCell ref="A1:A7"/>
    <mergeCell ref="B1:E7"/>
    <mergeCell ref="B55:E55"/>
    <mergeCell ref="B57:E57"/>
    <mergeCell ref="B58:E58"/>
    <mergeCell ref="B59:E59"/>
    <mergeCell ref="B60:E60"/>
    <mergeCell ref="B61:E61"/>
    <mergeCell ref="B38:E38"/>
    <mergeCell ref="B39:E39"/>
    <mergeCell ref="B41:E41"/>
    <mergeCell ref="B34:E34"/>
    <mergeCell ref="B43:E43"/>
    <mergeCell ref="B44:E44"/>
    <mergeCell ref="B40:E40"/>
    <mergeCell ref="B45:E45"/>
    <mergeCell ref="B46:E46"/>
    <mergeCell ref="B15:E15"/>
    <mergeCell ref="A16:A18"/>
    <mergeCell ref="B16:E18"/>
    <mergeCell ref="F16:F18"/>
    <mergeCell ref="G16:G18"/>
    <mergeCell ref="H16:H18"/>
    <mergeCell ref="I16:I18"/>
    <mergeCell ref="J16:J18"/>
    <mergeCell ref="K16:K18"/>
    <mergeCell ref="U16:U18"/>
    <mergeCell ref="V16:V18"/>
    <mergeCell ref="W16:W18"/>
    <mergeCell ref="X16:X18"/>
    <mergeCell ref="Y16:Y18"/>
    <mergeCell ref="Z16:Z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</mergeCells>
  <printOptions/>
  <pageMargins left="0.7" right="0.7" top="0.75" bottom="0.75" header="0.3" footer="0.3"/>
  <pageSetup fitToHeight="0" fitToWidth="1" horizontalDpi="600" verticalDpi="600" orientation="landscape" paperSize="8" scale="82" r:id="rId1"/>
  <colBreaks count="1" manualBreakCount="1">
    <brk id="26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14.7109375" style="0" customWidth="1"/>
    <col min="3" max="3" width="15.140625" style="0" customWidth="1"/>
    <col min="4" max="4" width="13.00390625" style="0" customWidth="1"/>
    <col min="5" max="5" width="11.00390625" style="0" customWidth="1"/>
    <col min="6" max="6" width="12.140625" style="0" customWidth="1"/>
    <col min="9" max="9" width="11.7109375" style="0" customWidth="1"/>
  </cols>
  <sheetData>
    <row r="1" spans="1:12" ht="15">
      <c r="A1" s="192" t="s">
        <v>115</v>
      </c>
      <c r="B1" s="192"/>
      <c r="C1" s="192"/>
      <c r="D1" s="192"/>
      <c r="E1" s="192"/>
      <c r="F1" s="192"/>
      <c r="G1" s="192"/>
      <c r="H1" s="192"/>
      <c r="I1" s="192"/>
      <c r="J1" s="193"/>
      <c r="K1" s="193"/>
      <c r="L1" s="193"/>
    </row>
    <row r="2" spans="1:9" ht="15.75" thickBot="1">
      <c r="A2" s="22"/>
      <c r="B2" s="22"/>
      <c r="C2" s="22"/>
      <c r="D2" s="22"/>
      <c r="E2" s="22"/>
      <c r="F2" s="22"/>
      <c r="G2" s="22"/>
      <c r="H2" s="22"/>
      <c r="I2" s="22"/>
    </row>
    <row r="3" spans="1:9" ht="14.25">
      <c r="A3" s="194" t="s">
        <v>116</v>
      </c>
      <c r="B3" s="197" t="s">
        <v>117</v>
      </c>
      <c r="C3" s="200" t="s">
        <v>76</v>
      </c>
      <c r="D3" s="203" t="s">
        <v>83</v>
      </c>
      <c r="E3" s="200" t="s">
        <v>118</v>
      </c>
      <c r="F3" s="200" t="s">
        <v>119</v>
      </c>
      <c r="G3" s="206" t="s">
        <v>86</v>
      </c>
      <c r="H3" s="200" t="s">
        <v>120</v>
      </c>
      <c r="I3" s="209" t="s">
        <v>114</v>
      </c>
    </row>
    <row r="4" spans="1:9" ht="15" customHeight="1">
      <c r="A4" s="195"/>
      <c r="B4" s="198"/>
      <c r="C4" s="201"/>
      <c r="D4" s="204"/>
      <c r="E4" s="201"/>
      <c r="F4" s="201"/>
      <c r="G4" s="207"/>
      <c r="H4" s="201"/>
      <c r="I4" s="210"/>
    </row>
    <row r="5" spans="1:9" ht="15" thickBot="1">
      <c r="A5" s="196"/>
      <c r="B5" s="199"/>
      <c r="C5" s="202"/>
      <c r="D5" s="205"/>
      <c r="E5" s="202"/>
      <c r="F5" s="202"/>
      <c r="G5" s="208"/>
      <c r="H5" s="202"/>
      <c r="I5" s="211"/>
    </row>
    <row r="6" spans="1:9" ht="15.75" thickBo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</row>
    <row r="7" spans="1:9" ht="15.75" thickBot="1">
      <c r="A7" s="25" t="s">
        <v>12</v>
      </c>
      <c r="B7" s="26">
        <v>39</v>
      </c>
      <c r="C7" s="27">
        <v>0</v>
      </c>
      <c r="D7" s="27">
        <v>0</v>
      </c>
      <c r="E7" s="27">
        <v>0</v>
      </c>
      <c r="F7" s="27">
        <v>2</v>
      </c>
      <c r="G7" s="27">
        <v>0</v>
      </c>
      <c r="H7" s="27">
        <v>11</v>
      </c>
      <c r="I7" s="28">
        <f>SUM(B7:H7)</f>
        <v>52</v>
      </c>
    </row>
    <row r="8" spans="1:9" ht="15.75" thickBot="1">
      <c r="A8" s="25" t="s">
        <v>13</v>
      </c>
      <c r="B8" s="26">
        <v>36</v>
      </c>
      <c r="C8" s="27">
        <v>3</v>
      </c>
      <c r="D8" s="27">
        <v>0</v>
      </c>
      <c r="E8" s="27">
        <v>0</v>
      </c>
      <c r="F8" s="27">
        <v>2</v>
      </c>
      <c r="G8" s="27">
        <v>0</v>
      </c>
      <c r="H8" s="27">
        <v>11</v>
      </c>
      <c r="I8" s="28">
        <f>SUM(B8:H8)</f>
        <v>52</v>
      </c>
    </row>
    <row r="9" spans="1:9" ht="15.75" thickBot="1">
      <c r="A9" s="25" t="s">
        <v>14</v>
      </c>
      <c r="B9" s="26">
        <v>33</v>
      </c>
      <c r="C9" s="27">
        <v>5</v>
      </c>
      <c r="D9" s="27">
        <v>2</v>
      </c>
      <c r="E9" s="27">
        <v>0</v>
      </c>
      <c r="F9" s="27">
        <v>2</v>
      </c>
      <c r="G9" s="27">
        <v>0</v>
      </c>
      <c r="H9" s="27">
        <v>10</v>
      </c>
      <c r="I9" s="28">
        <f>SUM(B9:H9)</f>
        <v>52</v>
      </c>
    </row>
    <row r="10" spans="1:9" ht="15.75" thickBot="1">
      <c r="A10" s="25" t="s">
        <v>15</v>
      </c>
      <c r="B10" s="26">
        <v>15</v>
      </c>
      <c r="C10" s="27">
        <v>2</v>
      </c>
      <c r="D10" s="27">
        <v>13</v>
      </c>
      <c r="E10" s="27">
        <v>4</v>
      </c>
      <c r="F10" s="27">
        <v>1</v>
      </c>
      <c r="G10" s="27">
        <v>6</v>
      </c>
      <c r="H10" s="27">
        <v>2</v>
      </c>
      <c r="I10" s="28">
        <f>SUM(B10:H10)</f>
        <v>43</v>
      </c>
    </row>
    <row r="11" spans="1:9" ht="15.75" thickBot="1">
      <c r="A11" s="29" t="s">
        <v>114</v>
      </c>
      <c r="B11" s="30">
        <f>SUM(B7:B10)</f>
        <v>123</v>
      </c>
      <c r="C11" s="30">
        <f aca="true" t="shared" si="0" ref="C11:I11">SUM(C7:C10)</f>
        <v>10</v>
      </c>
      <c r="D11" s="30">
        <f t="shared" si="0"/>
        <v>15</v>
      </c>
      <c r="E11" s="30">
        <f t="shared" si="0"/>
        <v>4</v>
      </c>
      <c r="F11" s="30">
        <f t="shared" si="0"/>
        <v>7</v>
      </c>
      <c r="G11" s="30">
        <f t="shared" si="0"/>
        <v>6</v>
      </c>
      <c r="H11" s="30">
        <f t="shared" si="0"/>
        <v>34</v>
      </c>
      <c r="I11" s="30">
        <f t="shared" si="0"/>
        <v>199</v>
      </c>
    </row>
    <row r="19" ht="14.25">
      <c r="F19" s="83"/>
    </row>
  </sheetData>
  <sheetProtection/>
  <mergeCells count="10"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2"/>
  <sheetViews>
    <sheetView zoomScale="150" zoomScaleNormal="150" zoomScalePageLayoutView="0" workbookViewId="0" topLeftCell="A1">
      <selection activeCell="AG12" sqref="AG12"/>
    </sheetView>
  </sheetViews>
  <sheetFormatPr defaultColWidth="9.140625" defaultRowHeight="15"/>
  <cols>
    <col min="1" max="1" width="0.42578125" style="0" customWidth="1"/>
    <col min="2" max="2" width="3.7109375" style="0" customWidth="1"/>
    <col min="3" max="4" width="3.140625" style="0" customWidth="1"/>
    <col min="5" max="7" width="2.421875" style="0" customWidth="1"/>
    <col min="8" max="8" width="3.00390625" style="0" customWidth="1"/>
    <col min="9" max="17" width="2.421875" style="0" customWidth="1"/>
    <col min="18" max="18" width="2.8515625" style="0" customWidth="1"/>
    <col min="19" max="19" width="3.28125" style="0" customWidth="1"/>
    <col min="20" max="27" width="2.421875" style="0" customWidth="1"/>
    <col min="28" max="29" width="2.57421875" style="0" customWidth="1"/>
    <col min="30" max="30" width="2.7109375" style="0" customWidth="1"/>
    <col min="31" max="31" width="2.28125" style="0" customWidth="1"/>
    <col min="32" max="53" width="2.421875" style="0" customWidth="1"/>
    <col min="54" max="54" width="3.28125" style="0" customWidth="1"/>
  </cols>
  <sheetData>
    <row r="1" spans="1:54" ht="15">
      <c r="A1" s="192" t="s">
        <v>121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</row>
    <row r="2" spans="1:54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ht="15.75" thickBot="1">
      <c r="A3" s="10"/>
      <c r="B3" s="230" t="s">
        <v>122</v>
      </c>
      <c r="C3" s="231" t="s">
        <v>123</v>
      </c>
      <c r="D3" s="231"/>
      <c r="E3" s="231"/>
      <c r="F3" s="231"/>
      <c r="G3" s="31"/>
      <c r="H3" s="231" t="s">
        <v>124</v>
      </c>
      <c r="I3" s="231"/>
      <c r="J3" s="231"/>
      <c r="K3" s="31"/>
      <c r="L3" s="231" t="s">
        <v>125</v>
      </c>
      <c r="M3" s="231"/>
      <c r="N3" s="231"/>
      <c r="O3" s="231"/>
      <c r="P3" s="232" t="s">
        <v>126</v>
      </c>
      <c r="Q3" s="233"/>
      <c r="R3" s="233"/>
      <c r="S3" s="234"/>
      <c r="T3" s="31"/>
      <c r="U3" s="232" t="s">
        <v>127</v>
      </c>
      <c r="V3" s="233"/>
      <c r="W3" s="234"/>
      <c r="X3" s="31"/>
      <c r="Y3" s="231" t="s">
        <v>128</v>
      </c>
      <c r="Z3" s="231"/>
      <c r="AA3" s="231"/>
      <c r="AB3" s="31"/>
      <c r="AC3" s="231" t="s">
        <v>129</v>
      </c>
      <c r="AD3" s="231"/>
      <c r="AE3" s="231"/>
      <c r="AF3" s="231"/>
      <c r="AG3" s="31"/>
      <c r="AH3" s="231" t="s">
        <v>130</v>
      </c>
      <c r="AI3" s="231"/>
      <c r="AJ3" s="231"/>
      <c r="AK3" s="31"/>
      <c r="AL3" s="231" t="s">
        <v>131</v>
      </c>
      <c r="AM3" s="231"/>
      <c r="AN3" s="231"/>
      <c r="AO3" s="231"/>
      <c r="AP3" s="231" t="s">
        <v>132</v>
      </c>
      <c r="AQ3" s="231"/>
      <c r="AR3" s="231"/>
      <c r="AS3" s="231"/>
      <c r="AT3" s="31"/>
      <c r="AU3" s="231" t="s">
        <v>133</v>
      </c>
      <c r="AV3" s="231"/>
      <c r="AW3" s="231"/>
      <c r="AX3" s="31"/>
      <c r="AY3" s="231" t="s">
        <v>134</v>
      </c>
      <c r="AZ3" s="231"/>
      <c r="BA3" s="231"/>
      <c r="BB3" s="231"/>
    </row>
    <row r="4" spans="1:54" ht="15.75" thickBot="1">
      <c r="A4" s="10"/>
      <c r="B4" s="230"/>
      <c r="C4" s="32">
        <v>1</v>
      </c>
      <c r="D4" s="32">
        <v>8</v>
      </c>
      <c r="E4" s="32">
        <v>16</v>
      </c>
      <c r="F4" s="32">
        <v>23</v>
      </c>
      <c r="G4" s="32">
        <v>30</v>
      </c>
      <c r="H4" s="32">
        <v>7</v>
      </c>
      <c r="I4" s="32">
        <v>14</v>
      </c>
      <c r="J4" s="32">
        <v>21</v>
      </c>
      <c r="K4" s="32">
        <v>28</v>
      </c>
      <c r="L4" s="32">
        <v>4</v>
      </c>
      <c r="M4" s="32">
        <v>11</v>
      </c>
      <c r="N4" s="32">
        <v>18</v>
      </c>
      <c r="O4" s="32">
        <v>25</v>
      </c>
      <c r="P4" s="32">
        <v>2</v>
      </c>
      <c r="Q4" s="32">
        <v>9</v>
      </c>
      <c r="R4" s="32">
        <v>16</v>
      </c>
      <c r="S4" s="32">
        <v>23</v>
      </c>
      <c r="T4" s="32">
        <v>30</v>
      </c>
      <c r="U4" s="32">
        <v>6</v>
      </c>
      <c r="V4" s="32">
        <v>13</v>
      </c>
      <c r="W4" s="32">
        <v>20</v>
      </c>
      <c r="X4" s="32">
        <v>27</v>
      </c>
      <c r="Y4" s="32">
        <v>3</v>
      </c>
      <c r="Z4" s="32">
        <v>10</v>
      </c>
      <c r="AA4" s="32">
        <v>17</v>
      </c>
      <c r="AB4" s="32">
        <v>24</v>
      </c>
      <c r="AC4" s="32">
        <v>3</v>
      </c>
      <c r="AD4" s="32">
        <v>10</v>
      </c>
      <c r="AE4" s="107">
        <v>17</v>
      </c>
      <c r="AF4" s="32">
        <v>24</v>
      </c>
      <c r="AG4" s="32">
        <v>1</v>
      </c>
      <c r="AH4" s="32">
        <v>7</v>
      </c>
      <c r="AI4" s="32">
        <v>14</v>
      </c>
      <c r="AJ4" s="32">
        <v>21</v>
      </c>
      <c r="AK4" s="32">
        <v>28</v>
      </c>
      <c r="AL4" s="32">
        <v>5</v>
      </c>
      <c r="AM4" s="32">
        <v>12</v>
      </c>
      <c r="AN4" s="32">
        <v>19</v>
      </c>
      <c r="AO4" s="32">
        <v>26</v>
      </c>
      <c r="AP4" s="32">
        <v>2</v>
      </c>
      <c r="AQ4" s="32">
        <v>9</v>
      </c>
      <c r="AR4" s="32">
        <v>16</v>
      </c>
      <c r="AS4" s="32">
        <v>23</v>
      </c>
      <c r="AT4" s="32">
        <v>30</v>
      </c>
      <c r="AU4" s="32">
        <v>7</v>
      </c>
      <c r="AV4" s="32">
        <v>14</v>
      </c>
      <c r="AW4" s="32">
        <v>21</v>
      </c>
      <c r="AX4" s="32">
        <v>28</v>
      </c>
      <c r="AY4" s="32">
        <v>4</v>
      </c>
      <c r="AZ4" s="32">
        <v>11</v>
      </c>
      <c r="BA4" s="32">
        <v>18</v>
      </c>
      <c r="BB4" s="32">
        <v>25</v>
      </c>
    </row>
    <row r="5" spans="1:54" ht="15.75" thickBot="1">
      <c r="A5" s="10"/>
      <c r="B5" s="230"/>
      <c r="C5" s="32">
        <v>7</v>
      </c>
      <c r="D5" s="32">
        <v>15</v>
      </c>
      <c r="E5" s="32">
        <v>22</v>
      </c>
      <c r="F5" s="32">
        <v>29</v>
      </c>
      <c r="G5" s="32">
        <v>6</v>
      </c>
      <c r="H5" s="32">
        <v>13</v>
      </c>
      <c r="I5" s="32">
        <v>20</v>
      </c>
      <c r="J5" s="32">
        <v>27</v>
      </c>
      <c r="K5" s="32">
        <v>3</v>
      </c>
      <c r="L5" s="32">
        <v>10</v>
      </c>
      <c r="M5" s="32">
        <v>17</v>
      </c>
      <c r="N5" s="32">
        <v>24</v>
      </c>
      <c r="O5" s="32">
        <v>1</v>
      </c>
      <c r="P5" s="32">
        <v>8</v>
      </c>
      <c r="Q5" s="32">
        <v>15</v>
      </c>
      <c r="R5" s="32">
        <v>22</v>
      </c>
      <c r="S5" s="32">
        <v>29</v>
      </c>
      <c r="T5" s="32">
        <v>5</v>
      </c>
      <c r="U5" s="32">
        <v>12</v>
      </c>
      <c r="V5" s="32">
        <v>19</v>
      </c>
      <c r="W5" s="32">
        <v>26</v>
      </c>
      <c r="X5" s="32">
        <v>2</v>
      </c>
      <c r="Y5" s="32">
        <v>9</v>
      </c>
      <c r="Z5" s="32">
        <v>16</v>
      </c>
      <c r="AA5" s="32">
        <v>23</v>
      </c>
      <c r="AB5" s="32">
        <v>2</v>
      </c>
      <c r="AC5" s="32">
        <v>9</v>
      </c>
      <c r="AD5" s="32">
        <v>16</v>
      </c>
      <c r="AE5" s="107">
        <v>23</v>
      </c>
      <c r="AF5" s="32">
        <v>30</v>
      </c>
      <c r="AG5" s="32">
        <v>6</v>
      </c>
      <c r="AH5" s="32">
        <v>13</v>
      </c>
      <c r="AI5" s="32">
        <v>20</v>
      </c>
      <c r="AJ5" s="32">
        <v>27</v>
      </c>
      <c r="AK5" s="32">
        <v>4</v>
      </c>
      <c r="AL5" s="32">
        <v>11</v>
      </c>
      <c r="AM5" s="32">
        <v>18</v>
      </c>
      <c r="AN5" s="32">
        <v>25</v>
      </c>
      <c r="AO5" s="32">
        <v>1</v>
      </c>
      <c r="AP5" s="32">
        <v>8</v>
      </c>
      <c r="AQ5" s="32">
        <v>15</v>
      </c>
      <c r="AR5" s="32">
        <v>22</v>
      </c>
      <c r="AS5" s="32">
        <v>29</v>
      </c>
      <c r="AT5" s="32">
        <v>6</v>
      </c>
      <c r="AU5" s="32">
        <v>13</v>
      </c>
      <c r="AV5" s="32">
        <v>20</v>
      </c>
      <c r="AW5" s="32">
        <v>27</v>
      </c>
      <c r="AX5" s="32">
        <v>3</v>
      </c>
      <c r="AY5" s="32">
        <v>10</v>
      </c>
      <c r="AZ5" s="32">
        <v>17</v>
      </c>
      <c r="BA5" s="32">
        <v>24</v>
      </c>
      <c r="BB5" s="32">
        <v>1</v>
      </c>
    </row>
    <row r="6" spans="1:54" ht="15.75" thickBot="1">
      <c r="A6" s="10"/>
      <c r="B6" s="33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4">
        <v>28</v>
      </c>
      <c r="AE6" s="34">
        <v>29</v>
      </c>
      <c r="AF6" s="34">
        <v>30</v>
      </c>
      <c r="AG6" s="34">
        <v>31</v>
      </c>
      <c r="AH6" s="34">
        <v>32</v>
      </c>
      <c r="AI6" s="34">
        <v>33</v>
      </c>
      <c r="AJ6" s="34">
        <v>34</v>
      </c>
      <c r="AK6" s="34">
        <v>35</v>
      </c>
      <c r="AL6" s="34">
        <v>36</v>
      </c>
      <c r="AM6" s="34">
        <v>37</v>
      </c>
      <c r="AN6" s="34">
        <v>38</v>
      </c>
      <c r="AO6" s="34">
        <v>39</v>
      </c>
      <c r="AP6" s="34">
        <v>40</v>
      </c>
      <c r="AQ6" s="34">
        <v>41</v>
      </c>
      <c r="AR6" s="34">
        <v>42</v>
      </c>
      <c r="AS6" s="34">
        <v>43</v>
      </c>
      <c r="AT6" s="34">
        <v>44</v>
      </c>
      <c r="AU6" s="34">
        <v>45</v>
      </c>
      <c r="AV6" s="34">
        <v>46</v>
      </c>
      <c r="AW6" s="34">
        <v>47</v>
      </c>
      <c r="AX6" s="34">
        <v>48</v>
      </c>
      <c r="AY6" s="34">
        <v>49</v>
      </c>
      <c r="AZ6" s="34">
        <v>50</v>
      </c>
      <c r="BA6" s="34">
        <v>51</v>
      </c>
      <c r="BB6" s="34">
        <v>52</v>
      </c>
    </row>
    <row r="7" spans="1:54" ht="15.75" thickBot="1">
      <c r="A7" s="10"/>
      <c r="B7" s="35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92"/>
      <c r="T7" s="87" t="s">
        <v>135</v>
      </c>
      <c r="U7" s="87" t="s">
        <v>135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93" t="s">
        <v>165</v>
      </c>
      <c r="AS7" s="56" t="s">
        <v>165</v>
      </c>
      <c r="AT7" s="87" t="s">
        <v>135</v>
      </c>
      <c r="AU7" s="87" t="s">
        <v>135</v>
      </c>
      <c r="AV7" s="87" t="s">
        <v>135</v>
      </c>
      <c r="AW7" s="87" t="s">
        <v>135</v>
      </c>
      <c r="AX7" s="87" t="s">
        <v>135</v>
      </c>
      <c r="AY7" s="87" t="s">
        <v>135</v>
      </c>
      <c r="AZ7" s="87" t="s">
        <v>135</v>
      </c>
      <c r="BA7" s="87" t="s">
        <v>135</v>
      </c>
      <c r="BB7" s="87" t="s">
        <v>135</v>
      </c>
    </row>
    <row r="8" spans="1:54" ht="15.75" thickBot="1">
      <c r="A8" s="10"/>
      <c r="B8" s="39">
        <v>2</v>
      </c>
      <c r="C8" s="37"/>
      <c r="D8" s="37"/>
      <c r="E8" s="37"/>
      <c r="F8" s="37"/>
      <c r="G8" s="37"/>
      <c r="I8" s="38"/>
      <c r="J8" s="38"/>
      <c r="K8" s="37"/>
      <c r="L8" s="37"/>
      <c r="M8" s="37"/>
      <c r="N8" s="37"/>
      <c r="O8" s="37"/>
      <c r="P8" s="37"/>
      <c r="Q8" s="37"/>
      <c r="R8" s="37"/>
      <c r="S8" s="55" t="s">
        <v>165</v>
      </c>
      <c r="T8" s="88" t="s">
        <v>135</v>
      </c>
      <c r="U8" s="88" t="s">
        <v>135</v>
      </c>
      <c r="V8" s="37"/>
      <c r="W8" s="37"/>
      <c r="X8" s="40" t="s">
        <v>247</v>
      </c>
      <c r="Y8" s="40" t="s">
        <v>247</v>
      </c>
      <c r="Z8" s="52" t="s">
        <v>247</v>
      </c>
      <c r="AA8" s="37"/>
      <c r="AB8" s="37"/>
      <c r="AC8" s="37"/>
      <c r="AD8" s="37"/>
      <c r="AE8" s="37"/>
      <c r="AF8" s="37"/>
      <c r="AG8" s="37"/>
      <c r="AH8" s="116"/>
      <c r="AI8" s="116"/>
      <c r="AJ8" s="116"/>
      <c r="AK8" s="37"/>
      <c r="AL8" s="37"/>
      <c r="AM8" s="36"/>
      <c r="AN8" s="36"/>
      <c r="AO8" s="38"/>
      <c r="AP8" s="38"/>
      <c r="AQ8" s="38"/>
      <c r="AR8" s="38"/>
      <c r="AS8" s="56" t="s">
        <v>165</v>
      </c>
      <c r="AT8" s="88" t="s">
        <v>135</v>
      </c>
      <c r="AU8" s="88" t="s">
        <v>135</v>
      </c>
      <c r="AV8" s="88" t="s">
        <v>135</v>
      </c>
      <c r="AW8" s="88" t="s">
        <v>135</v>
      </c>
      <c r="AX8" s="88" t="s">
        <v>135</v>
      </c>
      <c r="AY8" s="88" t="s">
        <v>135</v>
      </c>
      <c r="AZ8" s="88" t="s">
        <v>135</v>
      </c>
      <c r="BA8" s="88" t="s">
        <v>135</v>
      </c>
      <c r="BB8" s="88" t="s">
        <v>135</v>
      </c>
    </row>
    <row r="9" spans="1:54" ht="15.75" thickBot="1">
      <c r="A9" s="10"/>
      <c r="B9" s="35">
        <v>3</v>
      </c>
      <c r="C9" s="41"/>
      <c r="D9" s="36"/>
      <c r="E9" s="36"/>
      <c r="F9" s="36"/>
      <c r="G9" s="36"/>
      <c r="H9" s="38"/>
      <c r="I9" s="38"/>
      <c r="J9" s="38"/>
      <c r="K9" s="36"/>
      <c r="L9" s="38"/>
      <c r="M9" s="105" t="s">
        <v>248</v>
      </c>
      <c r="N9" s="105" t="s">
        <v>248</v>
      </c>
      <c r="O9" s="38"/>
      <c r="P9" s="38"/>
      <c r="Q9" s="38"/>
      <c r="R9" s="38"/>
      <c r="S9" s="54" t="s">
        <v>165</v>
      </c>
      <c r="T9" s="87" t="s">
        <v>135</v>
      </c>
      <c r="U9" s="87" t="s">
        <v>135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117"/>
      <c r="AI9" s="117"/>
      <c r="AJ9" s="117"/>
      <c r="AK9" s="36"/>
      <c r="AL9" s="36"/>
      <c r="AM9" s="55"/>
      <c r="AN9" s="38"/>
      <c r="AO9" s="105" t="s">
        <v>248</v>
      </c>
      <c r="AP9" s="105" t="s">
        <v>264</v>
      </c>
      <c r="AQ9" s="105" t="s">
        <v>263</v>
      </c>
      <c r="AR9" s="106" t="s">
        <v>165</v>
      </c>
      <c r="AS9" s="53" t="s">
        <v>260</v>
      </c>
      <c r="AT9" s="53" t="s">
        <v>260</v>
      </c>
      <c r="AU9" s="87" t="s">
        <v>135</v>
      </c>
      <c r="AV9" s="87" t="s">
        <v>135</v>
      </c>
      <c r="AW9" s="87" t="s">
        <v>135</v>
      </c>
      <c r="AX9" s="87" t="s">
        <v>135</v>
      </c>
      <c r="AY9" s="87" t="s">
        <v>135</v>
      </c>
      <c r="AZ9" s="87" t="s">
        <v>135</v>
      </c>
      <c r="BA9" s="87" t="s">
        <v>135</v>
      </c>
      <c r="BB9" s="87" t="s">
        <v>135</v>
      </c>
    </row>
    <row r="10" spans="1:54" ht="15.75" thickBot="1">
      <c r="A10" s="10"/>
      <c r="B10" s="35">
        <v>4</v>
      </c>
      <c r="C10" s="53" t="s">
        <v>260</v>
      </c>
      <c r="D10" s="53" t="s">
        <v>260</v>
      </c>
      <c r="E10" s="53" t="s">
        <v>260</v>
      </c>
      <c r="F10" s="53" t="s">
        <v>260</v>
      </c>
      <c r="G10" s="53" t="s">
        <v>250</v>
      </c>
      <c r="H10" s="53" t="s">
        <v>265</v>
      </c>
      <c r="I10" s="53" t="s">
        <v>250</v>
      </c>
      <c r="J10" s="53" t="s">
        <v>250</v>
      </c>
      <c r="K10" s="38"/>
      <c r="L10" s="35"/>
      <c r="M10" s="35"/>
      <c r="N10" s="35"/>
      <c r="O10" s="38"/>
      <c r="P10" s="38"/>
      <c r="Q10" s="38"/>
      <c r="R10" s="105" t="s">
        <v>263</v>
      </c>
      <c r="S10" s="118" t="s">
        <v>165</v>
      </c>
      <c r="T10" s="87" t="s">
        <v>135</v>
      </c>
      <c r="U10" s="87" t="s">
        <v>135</v>
      </c>
      <c r="V10" s="31"/>
      <c r="W10" s="35"/>
      <c r="X10" s="35"/>
      <c r="Y10" s="105" t="s">
        <v>266</v>
      </c>
      <c r="Z10" s="104"/>
      <c r="AA10" s="108"/>
      <c r="AB10" s="38"/>
      <c r="AC10" s="38"/>
      <c r="AD10" s="119" t="s">
        <v>165</v>
      </c>
      <c r="AE10" s="53" t="s">
        <v>249</v>
      </c>
      <c r="AF10" s="53" t="s">
        <v>249</v>
      </c>
      <c r="AG10" s="53" t="s">
        <v>249</v>
      </c>
      <c r="AH10" s="53" t="s">
        <v>249</v>
      </c>
      <c r="AI10" s="53" t="s">
        <v>251</v>
      </c>
      <c r="AJ10" s="57" t="s">
        <v>215</v>
      </c>
      <c r="AK10" s="57" t="s">
        <v>215</v>
      </c>
      <c r="AL10" s="57" t="s">
        <v>215</v>
      </c>
      <c r="AM10" s="57" t="s">
        <v>215</v>
      </c>
      <c r="AN10" s="89" t="s">
        <v>138</v>
      </c>
      <c r="AO10" s="90" t="s">
        <v>138</v>
      </c>
      <c r="AP10" s="91" t="s">
        <v>138</v>
      </c>
      <c r="AQ10" s="90" t="s">
        <v>138</v>
      </c>
      <c r="AR10" s="90" t="s">
        <v>166</v>
      </c>
      <c r="AS10" s="90" t="s">
        <v>166</v>
      </c>
      <c r="AT10" s="38"/>
      <c r="AU10" s="38"/>
      <c r="AV10" s="38"/>
      <c r="AW10" s="38"/>
      <c r="AX10" s="38"/>
      <c r="AY10" s="38"/>
      <c r="AZ10" s="38"/>
      <c r="BA10" s="38"/>
      <c r="BB10" s="38"/>
    </row>
    <row r="11" spans="1:54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15">
      <c r="A14" s="10"/>
      <c r="B14" s="10"/>
      <c r="C14" s="10"/>
      <c r="D14" s="42" t="s">
        <v>139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66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ht="15.7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ht="15.75" thickBot="1">
      <c r="A16" s="10"/>
      <c r="B16" s="10"/>
      <c r="C16" s="10"/>
      <c r="D16" s="222"/>
      <c r="E16" s="223"/>
      <c r="F16" s="10"/>
      <c r="G16" s="10" t="s">
        <v>140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24" t="s">
        <v>166</v>
      </c>
      <c r="AA16" s="225"/>
      <c r="AB16" s="10"/>
      <c r="AC16" s="226" t="s">
        <v>167</v>
      </c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15.7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ht="15.75" thickBot="1">
      <c r="A18" s="10"/>
      <c r="B18" s="10"/>
      <c r="C18" s="10"/>
      <c r="D18" s="227" t="s">
        <v>136</v>
      </c>
      <c r="E18" s="228"/>
      <c r="F18" s="10"/>
      <c r="G18" s="10" t="s">
        <v>141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24" t="s">
        <v>138</v>
      </c>
      <c r="AA18" s="225"/>
      <c r="AB18" s="10"/>
      <c r="AC18" s="220" t="s">
        <v>178</v>
      </c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10"/>
      <c r="BB18" s="10"/>
    </row>
    <row r="19" spans="1:54" ht="15.7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ht="15.75" thickBot="1">
      <c r="A20" s="10"/>
      <c r="B20" s="10"/>
      <c r="C20" s="10"/>
      <c r="D20" s="212" t="s">
        <v>137</v>
      </c>
      <c r="E20" s="213"/>
      <c r="F20" s="10"/>
      <c r="G20" s="10" t="s">
        <v>142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7"/>
      <c r="T20" s="10"/>
      <c r="U20" s="10"/>
      <c r="V20" s="10"/>
      <c r="W20" s="10"/>
      <c r="X20" s="10"/>
      <c r="Y20" s="10"/>
      <c r="Z20" s="214" t="s">
        <v>135</v>
      </c>
      <c r="AA20" s="215"/>
      <c r="AB20" s="10"/>
      <c r="AC20" s="10" t="s">
        <v>143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ht="15.7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ht="15.75" thickBot="1">
      <c r="A22" s="10"/>
      <c r="B22" s="10"/>
      <c r="C22" s="10"/>
      <c r="D22" s="216" t="s">
        <v>215</v>
      </c>
      <c r="E22" s="217"/>
      <c r="F22" s="10"/>
      <c r="G22" s="10" t="s">
        <v>144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18"/>
      <c r="AA22" s="219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</sheetData>
  <sheetProtection/>
  <mergeCells count="24">
    <mergeCell ref="A1:BB1"/>
    <mergeCell ref="B3:B5"/>
    <mergeCell ref="C3:F3"/>
    <mergeCell ref="H3:J3"/>
    <mergeCell ref="L3:O3"/>
    <mergeCell ref="P3:S3"/>
    <mergeCell ref="U3:W3"/>
    <mergeCell ref="Y3:AA3"/>
    <mergeCell ref="AC3:AF3"/>
    <mergeCell ref="AH3:AJ3"/>
    <mergeCell ref="AL3:AO3"/>
    <mergeCell ref="AP3:AS3"/>
    <mergeCell ref="AU3:AW3"/>
    <mergeCell ref="AY3:BB3"/>
    <mergeCell ref="D16:E16"/>
    <mergeCell ref="Z16:AA16"/>
    <mergeCell ref="AC16:AQ16"/>
    <mergeCell ref="D18:E18"/>
    <mergeCell ref="Z18:AA18"/>
    <mergeCell ref="D20:E20"/>
    <mergeCell ref="Z20:AA20"/>
    <mergeCell ref="D22:E22"/>
    <mergeCell ref="Z22:AA22"/>
    <mergeCell ref="AC18:AZ18"/>
  </mergeCells>
  <printOptions/>
  <pageMargins left="0.3937007874015748" right="0.2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B29" sqref="B29:C30"/>
    </sheetView>
  </sheetViews>
  <sheetFormatPr defaultColWidth="9.140625" defaultRowHeight="15"/>
  <cols>
    <col min="3" max="3" width="73.421875" style="0" customWidth="1"/>
  </cols>
  <sheetData>
    <row r="1" spans="1:3" ht="14.25">
      <c r="A1" s="235" t="s">
        <v>195</v>
      </c>
      <c r="B1" s="235"/>
      <c r="C1" s="235"/>
    </row>
    <row r="2" spans="1:3" ht="14.25">
      <c r="A2" s="235"/>
      <c r="B2" s="235"/>
      <c r="C2" s="235"/>
    </row>
    <row r="3" spans="1:3" ht="15.75" thickBot="1">
      <c r="A3" s="10"/>
      <c r="B3" s="64" t="s">
        <v>106</v>
      </c>
      <c r="C3" s="64" t="s">
        <v>145</v>
      </c>
    </row>
    <row r="4" spans="1:3" ht="15.75" thickBot="1">
      <c r="A4" s="10"/>
      <c r="B4" s="58"/>
      <c r="C4" s="65" t="s">
        <v>177</v>
      </c>
    </row>
    <row r="5" spans="1:3" s="51" customFormat="1" ht="29.25" customHeight="1" thickBot="1">
      <c r="A5" s="10"/>
      <c r="B5" s="121">
        <v>1</v>
      </c>
      <c r="C5" s="120" t="s">
        <v>275</v>
      </c>
    </row>
    <row r="6" spans="1:3" s="18" customFormat="1" ht="15.75" thickBot="1">
      <c r="A6" s="10"/>
      <c r="B6" s="60">
        <v>2</v>
      </c>
      <c r="C6" s="43" t="s">
        <v>146</v>
      </c>
    </row>
    <row r="7" spans="1:3" s="18" customFormat="1" ht="15.75" thickBot="1">
      <c r="A7" s="10"/>
      <c r="B7" s="60">
        <v>3</v>
      </c>
      <c r="C7" s="43" t="s">
        <v>147</v>
      </c>
    </row>
    <row r="8" spans="1:3" s="18" customFormat="1" ht="15.75" thickBot="1">
      <c r="A8" s="10"/>
      <c r="B8" s="60">
        <v>4</v>
      </c>
      <c r="C8" s="43" t="s">
        <v>168</v>
      </c>
    </row>
    <row r="9" spans="1:3" s="18" customFormat="1" ht="15.75" thickBot="1">
      <c r="A9" s="10"/>
      <c r="B9" s="60">
        <v>5</v>
      </c>
      <c r="C9" s="43" t="s">
        <v>148</v>
      </c>
    </row>
    <row r="10" spans="1:3" ht="15.75" thickBot="1">
      <c r="A10" s="10"/>
      <c r="B10" s="43">
        <v>6</v>
      </c>
      <c r="C10" s="59" t="s">
        <v>149</v>
      </c>
    </row>
    <row r="11" spans="1:3" ht="15.75" thickBot="1">
      <c r="A11" s="10"/>
      <c r="B11" s="43">
        <v>7</v>
      </c>
      <c r="C11" s="59" t="s">
        <v>169</v>
      </c>
    </row>
    <row r="12" spans="1:3" ht="15.75" thickBot="1">
      <c r="A12" s="10"/>
      <c r="B12" s="43">
        <v>8</v>
      </c>
      <c r="C12" s="59" t="s">
        <v>170</v>
      </c>
    </row>
    <row r="13" spans="1:3" ht="15.75" thickBot="1">
      <c r="A13" s="10"/>
      <c r="B13" s="43">
        <v>9</v>
      </c>
      <c r="C13" s="59" t="s">
        <v>171</v>
      </c>
    </row>
    <row r="14" spans="1:3" s="18" customFormat="1" ht="15.75" thickBot="1">
      <c r="A14" s="10"/>
      <c r="B14" s="43">
        <v>10</v>
      </c>
      <c r="C14" s="59" t="s">
        <v>172</v>
      </c>
    </row>
    <row r="15" spans="1:3" s="18" customFormat="1" ht="15.75" thickBot="1">
      <c r="A15" s="10"/>
      <c r="B15" s="43">
        <v>11</v>
      </c>
      <c r="C15" s="59" t="s">
        <v>173</v>
      </c>
    </row>
    <row r="16" spans="1:3" s="18" customFormat="1" ht="15.75" thickBot="1">
      <c r="A16" s="10"/>
      <c r="B16" s="43">
        <v>12</v>
      </c>
      <c r="C16" s="59" t="s">
        <v>174</v>
      </c>
    </row>
    <row r="17" spans="1:3" s="51" customFormat="1" ht="17.25" customHeight="1" thickBot="1">
      <c r="A17" s="10"/>
      <c r="B17" s="43">
        <v>13</v>
      </c>
      <c r="C17" s="59" t="s">
        <v>267</v>
      </c>
    </row>
    <row r="18" spans="1:3" ht="0.75" customHeight="1" thickBot="1">
      <c r="A18" s="10"/>
      <c r="B18" s="43">
        <v>13</v>
      </c>
      <c r="C18" s="43" t="s">
        <v>196</v>
      </c>
    </row>
    <row r="19" spans="1:3" ht="16.5" customHeight="1" thickBot="1">
      <c r="A19" s="10"/>
      <c r="B19" s="61"/>
      <c r="C19" s="63" t="s">
        <v>150</v>
      </c>
    </row>
    <row r="20" spans="1:3" ht="15.75" thickBot="1">
      <c r="A20" s="10"/>
      <c r="B20" s="43">
        <v>1</v>
      </c>
      <c r="C20" s="43" t="s">
        <v>169</v>
      </c>
    </row>
    <row r="21" spans="1:3" ht="15.75" thickBot="1">
      <c r="A21" s="10"/>
      <c r="B21" s="43">
        <v>2</v>
      </c>
      <c r="C21" s="43" t="s">
        <v>175</v>
      </c>
    </row>
    <row r="22" spans="1:3" s="51" customFormat="1" ht="15.75" thickBot="1">
      <c r="A22" s="10"/>
      <c r="B22" s="43">
        <v>3</v>
      </c>
      <c r="C22" s="43" t="s">
        <v>268</v>
      </c>
    </row>
    <row r="23" spans="1:3" ht="15.75" thickBot="1">
      <c r="A23" s="10"/>
      <c r="B23" s="43">
        <v>4</v>
      </c>
      <c r="C23" s="43" t="s">
        <v>269</v>
      </c>
    </row>
    <row r="24" spans="1:3" ht="15.75" thickBot="1">
      <c r="A24" s="10"/>
      <c r="B24" s="43">
        <v>5</v>
      </c>
      <c r="C24" s="43" t="s">
        <v>270</v>
      </c>
    </row>
    <row r="25" spans="1:3" ht="16.5" customHeight="1" thickBot="1">
      <c r="A25" s="10"/>
      <c r="B25" s="236" t="s">
        <v>151</v>
      </c>
      <c r="C25" s="236"/>
    </row>
    <row r="26" spans="1:3" ht="15.75" thickBot="1">
      <c r="A26" s="10"/>
      <c r="B26" s="43">
        <v>1</v>
      </c>
      <c r="C26" s="43" t="s">
        <v>271</v>
      </c>
    </row>
    <row r="27" spans="1:3" ht="16.5" customHeight="1" thickBot="1">
      <c r="A27" s="10"/>
      <c r="B27" s="236" t="s">
        <v>152</v>
      </c>
      <c r="C27" s="236"/>
    </row>
    <row r="28" spans="1:3" s="18" customFormat="1" ht="16.5" customHeight="1" thickBot="1">
      <c r="A28" s="10"/>
      <c r="B28" s="62">
        <v>1</v>
      </c>
      <c r="C28" s="61" t="s">
        <v>176</v>
      </c>
    </row>
    <row r="29" spans="1:3" ht="15.75" thickBot="1">
      <c r="A29" s="10"/>
      <c r="B29" s="236" t="s">
        <v>153</v>
      </c>
      <c r="C29" s="236"/>
    </row>
    <row r="30" spans="1:3" ht="15.75" thickBot="1">
      <c r="A30" s="10"/>
      <c r="B30" s="43">
        <v>1</v>
      </c>
      <c r="C30" s="43" t="s">
        <v>272</v>
      </c>
    </row>
    <row r="31" spans="1:3" ht="15.75" thickBot="1">
      <c r="A31" s="10"/>
      <c r="B31" s="43">
        <v>2</v>
      </c>
      <c r="C31" s="43" t="s">
        <v>154</v>
      </c>
    </row>
    <row r="32" spans="1:3" ht="15">
      <c r="A32" s="10"/>
      <c r="B32" s="44"/>
      <c r="C32" s="45"/>
    </row>
    <row r="33" spans="1:3" ht="15">
      <c r="A33" s="10"/>
      <c r="B33" s="44"/>
      <c r="C33" s="45"/>
    </row>
    <row r="34" spans="1:3" ht="15">
      <c r="A34" s="10"/>
      <c r="B34" s="44"/>
      <c r="C34" s="45"/>
    </row>
    <row r="35" spans="1:3" ht="15">
      <c r="A35" s="10"/>
      <c r="B35" s="44"/>
      <c r="C35" s="45"/>
    </row>
    <row r="36" spans="1:3" ht="15">
      <c r="A36" s="10"/>
      <c r="B36" s="44"/>
      <c r="C36" s="45"/>
    </row>
    <row r="37" spans="1:3" ht="15">
      <c r="A37" s="10"/>
      <c r="B37" s="44"/>
      <c r="C37" s="45"/>
    </row>
    <row r="38" spans="1:3" ht="15">
      <c r="A38" s="10"/>
      <c r="B38" s="44"/>
      <c r="C38" s="45"/>
    </row>
    <row r="39" spans="1:3" ht="15">
      <c r="A39" s="10"/>
      <c r="B39" s="44"/>
      <c r="C39" s="45"/>
    </row>
    <row r="40" spans="1:3" ht="15">
      <c r="A40" s="10"/>
      <c r="B40" s="44"/>
      <c r="C40" s="45"/>
    </row>
    <row r="41" spans="1:3" ht="15">
      <c r="A41" s="10"/>
      <c r="B41" s="44"/>
      <c r="C41" s="45"/>
    </row>
    <row r="42" spans="1:3" ht="15">
      <c r="A42" s="10"/>
      <c r="B42" s="44"/>
      <c r="C42" s="45"/>
    </row>
    <row r="43" spans="1:3" ht="15">
      <c r="A43" s="10"/>
      <c r="B43" s="44"/>
      <c r="C43" s="45"/>
    </row>
    <row r="44" spans="1:3" ht="15">
      <c r="A44" s="10"/>
      <c r="B44" s="44"/>
      <c r="C44" s="45"/>
    </row>
    <row r="45" spans="1:3" ht="15">
      <c r="A45" s="10"/>
      <c r="B45" s="44"/>
      <c r="C45" s="46"/>
    </row>
    <row r="46" spans="1:3" ht="15">
      <c r="A46" s="10"/>
      <c r="B46" s="44"/>
      <c r="C46" s="45"/>
    </row>
    <row r="47" spans="1:3" ht="15">
      <c r="A47" s="10"/>
      <c r="B47" s="44"/>
      <c r="C47" s="45"/>
    </row>
    <row r="48" spans="1:3" ht="15">
      <c r="A48" s="10"/>
      <c r="B48" s="44"/>
      <c r="C48" s="45"/>
    </row>
    <row r="49" spans="1:3" ht="15">
      <c r="A49" s="10"/>
      <c r="B49" s="44"/>
      <c r="C49" s="45"/>
    </row>
    <row r="50" spans="1:3" ht="15">
      <c r="A50" s="10"/>
      <c r="B50" s="44"/>
      <c r="C50" s="45"/>
    </row>
    <row r="51" spans="1:3" ht="15">
      <c r="A51" s="10"/>
      <c r="B51" s="44"/>
      <c r="C51" s="45"/>
    </row>
    <row r="52" spans="1:3" ht="15">
      <c r="A52" s="10"/>
      <c r="B52" s="44"/>
      <c r="C52" s="46"/>
    </row>
    <row r="53" spans="1:3" ht="15">
      <c r="A53" s="10"/>
      <c r="B53" s="44"/>
      <c r="C53" s="45"/>
    </row>
    <row r="54" spans="1:3" ht="15">
      <c r="A54" s="10"/>
      <c r="B54" s="44"/>
      <c r="C54" s="45"/>
    </row>
    <row r="55" spans="1:3" ht="15">
      <c r="A55" s="10"/>
      <c r="B55" s="44"/>
      <c r="C55" s="45"/>
    </row>
    <row r="56" spans="1:3" ht="15">
      <c r="A56" s="10"/>
      <c r="B56" s="44"/>
      <c r="C56" s="45"/>
    </row>
    <row r="57" spans="1:3" ht="15">
      <c r="A57" s="10"/>
      <c r="B57" s="44"/>
      <c r="C57" s="47"/>
    </row>
    <row r="58" spans="1:3" ht="15">
      <c r="A58" s="10"/>
      <c r="B58" s="44"/>
      <c r="C58" s="48"/>
    </row>
    <row r="59" spans="1:3" ht="15">
      <c r="A59" s="10"/>
      <c r="B59" s="44"/>
      <c r="C59" s="48"/>
    </row>
    <row r="60" spans="1:3" ht="15">
      <c r="A60" s="10"/>
      <c r="B60" s="44"/>
      <c r="C60" s="48"/>
    </row>
    <row r="61" spans="1:3" ht="15">
      <c r="A61" s="10"/>
      <c r="B61" s="44"/>
      <c r="C61" s="45"/>
    </row>
    <row r="62" spans="1:3" ht="15">
      <c r="A62" s="10"/>
      <c r="B62" s="44"/>
      <c r="C62" s="47"/>
    </row>
    <row r="63" spans="1:3" ht="15">
      <c r="A63" s="10"/>
      <c r="B63" s="44"/>
      <c r="C63" s="48"/>
    </row>
    <row r="64" spans="1:3" ht="15">
      <c r="A64" s="10"/>
      <c r="B64" s="44"/>
      <c r="C64" s="48"/>
    </row>
    <row r="65" spans="2:3" ht="14.25">
      <c r="B65" s="49"/>
      <c r="C65" s="49"/>
    </row>
  </sheetData>
  <sheetProtection/>
  <mergeCells count="4">
    <mergeCell ref="A1:C2"/>
    <mergeCell ref="B25:C25"/>
    <mergeCell ref="B27:C27"/>
    <mergeCell ref="B29:C2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8">
      <selection activeCell="A9" sqref="A9:P9"/>
    </sheetView>
  </sheetViews>
  <sheetFormatPr defaultColWidth="9.140625" defaultRowHeight="15"/>
  <cols>
    <col min="1" max="14" width="9.140625" style="8" customWidth="1"/>
    <col min="15" max="15" width="7.140625" style="8" customWidth="1"/>
    <col min="16" max="16" width="9.140625" style="8" hidden="1" customWidth="1"/>
  </cols>
  <sheetData>
    <row r="1" spans="1:6" ht="15.75" customHeight="1">
      <c r="A1" s="246" t="s">
        <v>155</v>
      </c>
      <c r="B1" s="246"/>
      <c r="C1" s="246"/>
      <c r="D1" s="246"/>
      <c r="E1" s="50"/>
      <c r="F1" s="50"/>
    </row>
    <row r="2" spans="1:7" ht="15.75" customHeight="1">
      <c r="A2" s="247" t="s">
        <v>156</v>
      </c>
      <c r="B2" s="247"/>
      <c r="C2" s="247"/>
      <c r="D2" s="247"/>
      <c r="E2" s="247"/>
      <c r="F2" s="247"/>
      <c r="G2" s="247"/>
    </row>
    <row r="3" spans="1:11" ht="15.75" customHeight="1">
      <c r="A3" s="247" t="s">
        <v>157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6" ht="32.25" customHeight="1">
      <c r="A4" s="248" t="s">
        <v>158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16" ht="32.25" customHeight="1">
      <c r="A5" s="249" t="s">
        <v>159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16" ht="31.5" customHeight="1">
      <c r="A6" s="242" t="s">
        <v>160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</row>
    <row r="7" spans="1:16" ht="66" customHeight="1">
      <c r="A7" s="242" t="s">
        <v>161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</row>
    <row r="8" spans="1:16" ht="32.25" customHeight="1">
      <c r="A8" s="238" t="s">
        <v>162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</row>
    <row r="9" spans="1:16" ht="48.75" customHeight="1">
      <c r="A9" s="244" t="s">
        <v>273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</row>
    <row r="10" spans="1:16" s="51" customFormat="1" ht="37.5" customHeight="1">
      <c r="A10" s="244" t="s">
        <v>290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122"/>
      <c r="P10" s="122"/>
    </row>
    <row r="11" ht="15" hidden="1"/>
    <row r="12" spans="1:16" ht="30" customHeight="1">
      <c r="A12" s="239" t="s">
        <v>163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</row>
    <row r="13" spans="1:16" ht="14.25">
      <c r="A13" s="239" t="s">
        <v>164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</row>
    <row r="14" spans="1:16" ht="14.2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6" ht="67.5" customHeight="1">
      <c r="A15" s="239" t="s">
        <v>184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</row>
    <row r="16" spans="1:16" s="51" customFormat="1" ht="66.75" customHeight="1">
      <c r="A16" s="239" t="s">
        <v>187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</row>
    <row r="17" spans="1:16" s="51" customFormat="1" ht="32.25" customHeight="1">
      <c r="A17" s="239" t="s">
        <v>274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</row>
    <row r="18" spans="1:16" s="51" customFormat="1" ht="34.5" customHeight="1">
      <c r="A18" s="239" t="s">
        <v>185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</row>
    <row r="19" spans="1:16" s="51" customFormat="1" ht="50.25" customHeight="1">
      <c r="A19" s="239" t="s">
        <v>186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1:16" ht="77.25" customHeight="1">
      <c r="A20" s="239" t="s">
        <v>191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</row>
    <row r="21" spans="1:16" ht="15" hidden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</row>
    <row r="22" spans="1:16" ht="64.5" customHeight="1">
      <c r="A22" s="239" t="s">
        <v>188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</row>
    <row r="23" spans="1:16" ht="47.25" customHeight="1">
      <c r="A23" s="239" t="s">
        <v>189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</row>
    <row r="24" spans="1:16" ht="32.25" customHeight="1">
      <c r="A24" s="239" t="s">
        <v>190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</row>
    <row r="25" spans="1:16" ht="31.5" customHeight="1">
      <c r="A25" s="239" t="s">
        <v>192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</row>
    <row r="26" spans="1:16" ht="15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</row>
    <row r="27" spans="1:16" ht="1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</row>
    <row r="28" spans="1:16" ht="15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</row>
    <row r="29" spans="1:16" ht="15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</row>
    <row r="30" spans="1:16" ht="1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</row>
    <row r="31" spans="1:16" ht="1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</row>
    <row r="32" spans="1:16" ht="15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</row>
    <row r="33" spans="1:16" ht="15">
      <c r="A33" s="239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</row>
    <row r="35" spans="1:16" ht="1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</row>
    <row r="36" spans="1:16" ht="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</row>
    <row r="37" spans="1:16" ht="1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</row>
    <row r="38" spans="1:16" ht="1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</row>
    <row r="39" spans="1:16" ht="15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</row>
    <row r="40" spans="1:16" ht="15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</row>
  </sheetData>
  <sheetProtection/>
  <mergeCells count="37">
    <mergeCell ref="A1:D1"/>
    <mergeCell ref="A2:G2"/>
    <mergeCell ref="A3:K3"/>
    <mergeCell ref="A4:P4"/>
    <mergeCell ref="A5:P5"/>
    <mergeCell ref="A6:P6"/>
    <mergeCell ref="A7:P7"/>
    <mergeCell ref="A8:P8"/>
    <mergeCell ref="A9:P9"/>
    <mergeCell ref="A10:N10"/>
    <mergeCell ref="A28:P28"/>
    <mergeCell ref="A12:P12"/>
    <mergeCell ref="A13:P14"/>
    <mergeCell ref="A15:P15"/>
    <mergeCell ref="A20:P20"/>
    <mergeCell ref="A21:P21"/>
    <mergeCell ref="A16:P16"/>
    <mergeCell ref="A17:P17"/>
    <mergeCell ref="A18:P18"/>
    <mergeCell ref="A19:P19"/>
    <mergeCell ref="A22:P22"/>
    <mergeCell ref="A23:P23"/>
    <mergeCell ref="A24:P24"/>
    <mergeCell ref="A26:P26"/>
    <mergeCell ref="A27:P27"/>
    <mergeCell ref="A25:P25"/>
    <mergeCell ref="A40:P40"/>
    <mergeCell ref="A29:P29"/>
    <mergeCell ref="A30:P30"/>
    <mergeCell ref="A31:P31"/>
    <mergeCell ref="A32:P32"/>
    <mergeCell ref="A33:P33"/>
    <mergeCell ref="A39:P39"/>
    <mergeCell ref="A35:P35"/>
    <mergeCell ref="A36:P36"/>
    <mergeCell ref="A37:P37"/>
    <mergeCell ref="A38:P3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7" sqref="A7:E9"/>
    </sheetView>
  </sheetViews>
  <sheetFormatPr defaultColWidth="9.140625" defaultRowHeight="15"/>
  <cols>
    <col min="13" max="13" width="14.8515625" style="0" customWidth="1"/>
    <col min="14" max="14" width="13.421875" style="0" customWidth="1"/>
    <col min="15" max="15" width="0.2890625" style="0" customWidth="1"/>
  </cols>
  <sheetData>
    <row r="1" spans="1:16" ht="15">
      <c r="A1" s="237" t="s">
        <v>201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7"/>
    </row>
    <row r="2" spans="1:16" ht="6" customHeight="1">
      <c r="A2" s="8"/>
      <c r="K2" s="257"/>
      <c r="L2" s="257"/>
      <c r="M2" s="257"/>
      <c r="N2" s="257"/>
      <c r="O2" s="257"/>
      <c r="P2" s="9"/>
    </row>
    <row r="3" spans="1:16" ht="15">
      <c r="A3" s="258" t="s">
        <v>98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9"/>
    </row>
    <row r="4" spans="1:16" ht="1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9"/>
    </row>
    <row r="5" spans="1:16" ht="27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10"/>
    </row>
    <row r="6" spans="1:13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260" t="s">
        <v>307</v>
      </c>
      <c r="B7" s="260"/>
      <c r="C7" s="260"/>
      <c r="D7" s="260"/>
      <c r="E7" s="260"/>
      <c r="F7" s="10"/>
      <c r="G7" s="10"/>
      <c r="H7" s="10"/>
      <c r="I7" s="10"/>
      <c r="J7" s="10"/>
      <c r="K7" s="10"/>
      <c r="L7" s="10"/>
      <c r="M7" s="10"/>
    </row>
    <row r="8" spans="1:13" ht="15">
      <c r="A8" s="260"/>
      <c r="B8" s="260"/>
      <c r="C8" s="260"/>
      <c r="D8" s="260"/>
      <c r="E8" s="260"/>
      <c r="F8" s="10"/>
      <c r="G8" s="10"/>
      <c r="H8" s="10"/>
      <c r="I8" s="10"/>
      <c r="J8" s="10"/>
      <c r="K8" s="10"/>
      <c r="L8" s="10"/>
      <c r="M8" s="10"/>
    </row>
    <row r="9" spans="1:16" ht="15">
      <c r="A9" s="260"/>
      <c r="B9" s="260"/>
      <c r="C9" s="260"/>
      <c r="D9" s="260"/>
      <c r="E9" s="260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>
      <c r="A10" s="256" t="s">
        <v>99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11"/>
    </row>
    <row r="11" spans="1:16" ht="15">
      <c r="A11" s="256" t="s">
        <v>100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11"/>
    </row>
    <row r="12" spans="1:16" ht="15">
      <c r="A12" s="252" t="s">
        <v>216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12"/>
    </row>
    <row r="13" spans="1:16" ht="15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12"/>
    </row>
    <row r="14" spans="1:16" ht="1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3"/>
    </row>
    <row r="15" spans="1:16" ht="1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3"/>
    </row>
    <row r="16" spans="1:16" ht="15">
      <c r="A16" s="10"/>
      <c r="B16" s="10"/>
      <c r="C16" s="10"/>
      <c r="D16" s="10"/>
      <c r="E16" s="10"/>
      <c r="F16" s="10"/>
      <c r="G16" s="10"/>
      <c r="H16" s="253" t="s">
        <v>217</v>
      </c>
      <c r="I16" s="254"/>
      <c r="J16" s="254"/>
      <c r="K16" s="254"/>
      <c r="L16" s="254"/>
      <c r="M16" s="254"/>
      <c r="N16" s="254"/>
      <c r="O16" s="254"/>
      <c r="P16" s="9"/>
    </row>
    <row r="17" spans="1:16" ht="15">
      <c r="A17" s="14"/>
      <c r="B17" s="14"/>
      <c r="C17" s="14"/>
      <c r="D17" s="14"/>
      <c r="E17" s="14"/>
      <c r="F17" s="14"/>
      <c r="G17" s="14"/>
      <c r="H17" s="15" t="s">
        <v>101</v>
      </c>
      <c r="I17" s="14"/>
      <c r="J17" s="15" t="s">
        <v>102</v>
      </c>
      <c r="K17" s="14"/>
      <c r="L17" s="14"/>
      <c r="M17" s="14"/>
      <c r="N17" s="14"/>
      <c r="O17" s="14"/>
      <c r="P17" s="16"/>
    </row>
    <row r="18" spans="1:16" ht="15">
      <c r="A18" s="10"/>
      <c r="B18" s="10"/>
      <c r="C18" s="10"/>
      <c r="D18" s="10"/>
      <c r="E18" s="10"/>
      <c r="F18" s="10"/>
      <c r="G18" s="10"/>
      <c r="H18" s="255" t="s">
        <v>218</v>
      </c>
      <c r="I18" s="221"/>
      <c r="J18" s="221"/>
      <c r="K18" s="221"/>
      <c r="L18" s="221"/>
      <c r="M18" s="10"/>
      <c r="N18" s="10"/>
      <c r="O18" s="10"/>
      <c r="P18" s="10"/>
    </row>
    <row r="19" spans="1:16" ht="15">
      <c r="A19" s="10"/>
      <c r="B19" s="10"/>
      <c r="C19" s="10"/>
      <c r="D19" s="10"/>
      <c r="E19" s="10"/>
      <c r="F19" s="10"/>
      <c r="G19" s="10"/>
      <c r="H19" s="10" t="s">
        <v>103</v>
      </c>
      <c r="I19" s="10"/>
      <c r="J19" s="10"/>
      <c r="K19" s="10"/>
      <c r="L19" s="10"/>
      <c r="M19" s="10"/>
      <c r="N19" s="10"/>
      <c r="O19" s="10"/>
      <c r="P19" s="10"/>
    </row>
    <row r="20" spans="1:16" ht="15">
      <c r="A20" s="10"/>
      <c r="B20" s="10"/>
      <c r="C20" s="10"/>
      <c r="D20" s="10"/>
      <c r="E20" s="10"/>
      <c r="F20" s="10"/>
      <c r="G20" s="10"/>
      <c r="H20" s="220" t="s">
        <v>304</v>
      </c>
      <c r="I20" s="221"/>
      <c r="J20" s="221"/>
      <c r="K20" s="221"/>
      <c r="L20" s="10"/>
      <c r="M20" s="10"/>
      <c r="N20" s="10"/>
      <c r="O20" s="10"/>
      <c r="P20" s="10"/>
    </row>
    <row r="21" spans="1:16" ht="15">
      <c r="A21" s="10"/>
      <c r="B21" s="10"/>
      <c r="C21" s="10"/>
      <c r="D21" s="10"/>
      <c r="E21" s="10"/>
      <c r="F21" s="10"/>
      <c r="G21" s="10"/>
      <c r="H21" s="220" t="s">
        <v>238</v>
      </c>
      <c r="I21" s="221"/>
      <c r="J21" s="221"/>
      <c r="K21" s="221"/>
      <c r="L21" s="10"/>
      <c r="M21" s="10"/>
      <c r="N21" s="10"/>
      <c r="O21" s="10"/>
      <c r="P21" s="10"/>
    </row>
    <row r="22" spans="1:1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N22" s="192"/>
      <c r="O22" s="192"/>
      <c r="P22" s="13"/>
    </row>
    <row r="23" spans="1:16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</row>
    <row r="24" spans="1:16" ht="15">
      <c r="A24" s="250" t="s">
        <v>104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10"/>
      <c r="O24" s="10"/>
      <c r="P24" s="10"/>
    </row>
    <row r="25" spans="1:16" ht="15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10"/>
      <c r="M25" s="10"/>
      <c r="N25" s="10"/>
      <c r="O25" s="10"/>
      <c r="P25" s="10"/>
    </row>
    <row r="26" spans="1:16" ht="15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10"/>
      <c r="M26" s="10"/>
      <c r="N26" s="10"/>
      <c r="O26" s="10"/>
      <c r="P26" s="10"/>
    </row>
    <row r="27" ht="15">
      <c r="K27" s="10"/>
    </row>
    <row r="28" spans="11:16" ht="15">
      <c r="K28" s="10"/>
      <c r="L28" s="10"/>
      <c r="M28" s="10"/>
      <c r="N28" s="10"/>
      <c r="O28" s="10"/>
      <c r="P28" s="10"/>
    </row>
    <row r="29" spans="11:16" ht="15">
      <c r="K29" s="10"/>
      <c r="L29" s="10"/>
      <c r="M29" s="10"/>
      <c r="N29" s="10"/>
      <c r="O29" s="10"/>
      <c r="P29" s="10"/>
    </row>
    <row r="30" spans="11:16" ht="15">
      <c r="K30" s="10"/>
      <c r="L30" s="10"/>
      <c r="M30" s="10"/>
      <c r="N30" s="10"/>
      <c r="O30" s="10"/>
      <c r="P30" s="10"/>
    </row>
  </sheetData>
  <sheetProtection/>
  <mergeCells count="16">
    <mergeCell ref="A11:O11"/>
    <mergeCell ref="H21:K21"/>
    <mergeCell ref="A1:O1"/>
    <mergeCell ref="K2:O2"/>
    <mergeCell ref="A3:O5"/>
    <mergeCell ref="A7:E9"/>
    <mergeCell ref="A10:O10"/>
    <mergeCell ref="H20:K20"/>
    <mergeCell ref="N22:O22"/>
    <mergeCell ref="A24:K26"/>
    <mergeCell ref="A12:O12"/>
    <mergeCell ref="A13:O13"/>
    <mergeCell ref="A14:O14"/>
    <mergeCell ref="A15:O15"/>
    <mergeCell ref="H16:O16"/>
    <mergeCell ref="H18:L1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26.7109375" style="0" customWidth="1"/>
    <col min="3" max="3" width="19.28125" style="0" customWidth="1"/>
    <col min="4" max="4" width="19.140625" style="0" customWidth="1"/>
  </cols>
  <sheetData>
    <row r="1" spans="1:5" ht="14.25">
      <c r="A1" s="261" t="s">
        <v>105</v>
      </c>
      <c r="B1" s="261"/>
      <c r="C1" s="261"/>
      <c r="D1" s="261"/>
      <c r="E1" s="261"/>
    </row>
    <row r="3" spans="1:4" ht="14.25">
      <c r="A3" s="4" t="s">
        <v>106</v>
      </c>
      <c r="B3" s="79" t="s">
        <v>107</v>
      </c>
      <c r="C3" s="4" t="s">
        <v>108</v>
      </c>
      <c r="D3" s="79" t="s">
        <v>109</v>
      </c>
    </row>
    <row r="4" spans="1:4" ht="14.25">
      <c r="A4" s="68" t="s">
        <v>110</v>
      </c>
      <c r="B4" s="68" t="s">
        <v>111</v>
      </c>
      <c r="C4" s="68" t="s">
        <v>239</v>
      </c>
      <c r="D4" s="68">
        <v>12</v>
      </c>
    </row>
    <row r="5" spans="1:4" ht="54" customHeight="1">
      <c r="A5" s="68" t="s">
        <v>112</v>
      </c>
      <c r="B5" s="80" t="s">
        <v>193</v>
      </c>
      <c r="C5" s="68">
        <v>7.8</v>
      </c>
      <c r="D5" s="68">
        <v>13</v>
      </c>
    </row>
    <row r="6" spans="1:4" ht="44.25" customHeight="1">
      <c r="A6" s="68" t="s">
        <v>113</v>
      </c>
      <c r="B6" s="80" t="s">
        <v>194</v>
      </c>
      <c r="C6" s="68">
        <v>8</v>
      </c>
      <c r="D6" s="68">
        <v>4</v>
      </c>
    </row>
    <row r="7" spans="1:4" ht="14.25">
      <c r="A7" s="19"/>
      <c r="B7" s="20" t="s">
        <v>114</v>
      </c>
      <c r="C7" s="21"/>
      <c r="D7" s="21">
        <f>SUM(D4:D6)</f>
        <v>29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2023-07-10T09:17:06Z</dcterms:modified>
  <cp:category/>
  <cp:version/>
  <cp:contentType/>
  <cp:contentStatus/>
</cp:coreProperties>
</file>