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план 2019" sheetId="1" r:id="rId1"/>
    <sheet name="сводные" sheetId="2" r:id="rId2"/>
    <sheet name="график" sheetId="3" r:id="rId3"/>
    <sheet name="перечень кабинетов" sheetId="4" r:id="rId4"/>
    <sheet name="пояснения" sheetId="5" r:id="rId5"/>
    <sheet name="титул" sheetId="6" r:id="rId6"/>
    <sheet name="практика" sheetId="7" r:id="rId7"/>
  </sheets>
  <externalReferences>
    <externalReference r:id="rId10"/>
  </externalReferences>
  <definedNames>
    <definedName name="_xlnm.Print_Area" localSheetId="0">'план 2019'!$A$1:$AB$114</definedName>
    <definedName name="прог">'[1]Лист3'!$J$3:$J$5</definedName>
  </definedNames>
  <calcPr fullCalcOnLoad="1"/>
</workbook>
</file>

<file path=xl/sharedStrings.xml><?xml version="1.0" encoding="utf-8"?>
<sst xmlns="http://schemas.openxmlformats.org/spreadsheetml/2006/main" count="487" uniqueCount="357">
  <si>
    <t>Индекс</t>
  </si>
  <si>
    <t>Наименование циклов, разделов, дисциплин, профессиональных модулей, междисциплинарных курсов, практик</t>
  </si>
  <si>
    <t>Формы помежуточной аттестации (распределение по семестрам)</t>
  </si>
  <si>
    <t>Экзамен/КЭ</t>
  </si>
  <si>
    <t>Зачет</t>
  </si>
  <si>
    <t>Дифференцированный зачет</t>
  </si>
  <si>
    <t>Курсовой проект</t>
  </si>
  <si>
    <t>Учебная нагрузка обучающихся (час.)</t>
  </si>
  <si>
    <t>обязательная аудиторная</t>
  </si>
  <si>
    <t>самостоятельная работа</t>
  </si>
  <si>
    <t>консультации</t>
  </si>
  <si>
    <t>максимальная нагрузка</t>
  </si>
  <si>
    <t>I курс</t>
  </si>
  <si>
    <t>II курс</t>
  </si>
  <si>
    <t>III курс</t>
  </si>
  <si>
    <t>IV курс</t>
  </si>
  <si>
    <t xml:space="preserve">V курс </t>
  </si>
  <si>
    <t xml:space="preserve">обязательная часть </t>
  </si>
  <si>
    <t>вариативная часть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</si>
  <si>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</si>
  <si>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</si>
  <si>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</si>
  <si>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</si>
  <si>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</si>
  <si>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</si>
  <si>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</si>
  <si>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</si>
  <si>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</si>
  <si>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10 семестр</t>
  </si>
  <si>
    <t>16 недель</t>
  </si>
  <si>
    <t>20 недель</t>
  </si>
  <si>
    <t>17 недель</t>
  </si>
  <si>
    <t>18 недель</t>
  </si>
  <si>
    <t>13 недель</t>
  </si>
  <si>
    <t>5 недель</t>
  </si>
  <si>
    <t>всего занятий</t>
  </si>
  <si>
    <t>уроки, лекции, семинары</t>
  </si>
  <si>
    <t>ЛЗ и ПЗ</t>
  </si>
  <si>
    <t>курсовой проект(работа)</t>
  </si>
  <si>
    <t>ОУД.00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</si>
  <si>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</si>
  <si>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</si>
  <si>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</si>
  <si>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</si>
  <si>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</si>
  <si>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Физика</t>
  </si>
  <si>
    <t>Химия</t>
  </si>
  <si>
    <t>ОГСЭ.00</t>
  </si>
  <si>
    <t>Основы философии</t>
  </si>
  <si>
    <t>Психология общения</t>
  </si>
  <si>
    <t>ЕН.00</t>
  </si>
  <si>
    <t>Математика</t>
  </si>
  <si>
    <t>Информатика и ИКТ в профессиональной деятельноси</t>
  </si>
  <si>
    <t>Экологические основы природопользования</t>
  </si>
  <si>
    <t>П.00</t>
  </si>
  <si>
    <t>ОП.05</t>
  </si>
  <si>
    <t>ОП.01.</t>
  </si>
  <si>
    <t>ОП.02.</t>
  </si>
  <si>
    <t>ОП.03.</t>
  </si>
  <si>
    <t>ОП.04.</t>
  </si>
  <si>
    <t>ОГСЭ.01.</t>
  </si>
  <si>
    <t>ОГСЭ.02.</t>
  </si>
  <si>
    <t>ОГСЭ.03.</t>
  </si>
  <si>
    <t>ОГСЭ.04.</t>
  </si>
  <si>
    <t>ОГСЭ.05.</t>
  </si>
  <si>
    <t>ОГСЭ.06.</t>
  </si>
  <si>
    <t>ЕН.01.</t>
  </si>
  <si>
    <t>ЕН.02.</t>
  </si>
  <si>
    <t>ЕН.03.</t>
  </si>
  <si>
    <t>ОП.06.</t>
  </si>
  <si>
    <t>ОП.07.</t>
  </si>
  <si>
    <t>ОП.08.</t>
  </si>
  <si>
    <t>Общая и профессиональная педагогика</t>
  </si>
  <si>
    <t>Общая и профессиональная психология</t>
  </si>
  <si>
    <t>Возрастная анатомия, физиология и гигиена</t>
  </si>
  <si>
    <t>Правовое обеспечение профессиональной деятельности</t>
  </si>
  <si>
    <t>Отраслевые общепрофессиональные дисциплины, устанавливаемые для специальности</t>
  </si>
  <si>
    <t>ОП.05.01.</t>
  </si>
  <si>
    <t>ОП.05.02.</t>
  </si>
  <si>
    <t>ОП.05.03..</t>
  </si>
  <si>
    <t>ОП.05.04..</t>
  </si>
  <si>
    <t>ОП.05.05..</t>
  </si>
  <si>
    <t>ОП.05.06.</t>
  </si>
  <si>
    <t>ОП.05.07</t>
  </si>
  <si>
    <t>ОП.05.08.</t>
  </si>
  <si>
    <t>Инженерная графика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</si>
  <si>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</si>
  <si>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</si>
  <si>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</si>
  <si>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</si>
  <si>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Информационные технологии в профессиональной деятельности</t>
  </si>
  <si>
    <t>Основы экономики, менеджмента и маркетинга</t>
  </si>
  <si>
    <t>ОП.05.09</t>
  </si>
  <si>
    <t>Охрана труда</t>
  </si>
  <si>
    <t>Материаловедение</t>
  </si>
  <si>
    <t>Термодинамика</t>
  </si>
  <si>
    <t>ОП.05.11.</t>
  </si>
  <si>
    <t>ОП.05.10.</t>
  </si>
  <si>
    <t>Гидравлика</t>
  </si>
  <si>
    <t>ОП.05.12.</t>
  </si>
  <si>
    <t>Автоматизация производственных процессов</t>
  </si>
  <si>
    <t>ОП.05.13.</t>
  </si>
  <si>
    <t>Сбор и подготовка скважинной продукции</t>
  </si>
  <si>
    <t>ОП.05.14.</t>
  </si>
  <si>
    <t>Методы определения рисков нефтяных и газовых скважин</t>
  </si>
  <si>
    <t>Безопасность жизнедеятельности</t>
  </si>
  <si>
    <t>Основы педагогического мастерства</t>
  </si>
  <si>
    <t>Профессиональная адаптация и самореализация выпускника</t>
  </si>
  <si>
    <t>ПМ.00</t>
  </si>
  <si>
    <t>Профессиональные модули</t>
  </si>
  <si>
    <t xml:space="preserve">Организация учебно-производственногопроцесса </t>
  </si>
  <si>
    <t>ПМ.01</t>
  </si>
  <si>
    <t>МДК.01.01.</t>
  </si>
  <si>
    <t>ПП.01</t>
  </si>
  <si>
    <t>Производственная практика (по профилю специальносьти)</t>
  </si>
  <si>
    <t>Методика профессионального обучения (Разработка и эксплуатация нефтяных и газовых месторождений)</t>
  </si>
  <si>
    <t>ЭМ.01</t>
  </si>
  <si>
    <t>Экзамен по модулю</t>
  </si>
  <si>
    <t>ПМ.02</t>
  </si>
  <si>
    <t>Педагогическое сопровождение группы обучающихся в урочной внеурочной деятельности</t>
  </si>
  <si>
    <t>МДК.02.01.</t>
  </si>
  <si>
    <t>Теоретические и методические основы педагогического сопровождения группы обучающихся в урочной и внеурочной деятельности</t>
  </si>
  <si>
    <t>УП.02</t>
  </si>
  <si>
    <t>Учебная практика</t>
  </si>
  <si>
    <t>ЭМ.02</t>
  </si>
  <si>
    <t>ПМ.03</t>
  </si>
  <si>
    <t>Методическое обеспечение учебно-производственного процесса и педагогического сопровождения группы обучающихся профессиям рабочих</t>
  </si>
  <si>
    <t>МДК.03.01.</t>
  </si>
  <si>
    <t xml:space="preserve">Теоретические и прикладные аспекты работы мастера производственного обучения </t>
  </si>
  <si>
    <t>ПП.03</t>
  </si>
  <si>
    <t>Производственная практика (по профилю специальности)</t>
  </si>
  <si>
    <t>ЭМ.03</t>
  </si>
  <si>
    <t>ПМ.04</t>
  </si>
  <si>
    <t xml:space="preserve">Участие в организации технологического процесса </t>
  </si>
  <si>
    <t>МДК.04.01.</t>
  </si>
  <si>
    <t>Организация технологического процесса отрасли "Разработка и эксплуатация нефтяных и газовых месторождений".</t>
  </si>
  <si>
    <t>ПП.04</t>
  </si>
  <si>
    <t>Производственная практика (по ппрофилю специальтности)</t>
  </si>
  <si>
    <t>ПМ.05</t>
  </si>
  <si>
    <t>МДК.05.01.</t>
  </si>
  <si>
    <t>Разработка нефтяных и газовых месторождений</t>
  </si>
  <si>
    <t>МДК.05.02.</t>
  </si>
  <si>
    <t>Эксплуатация нефтяных и газовых месторождений</t>
  </si>
  <si>
    <t>ПП.05</t>
  </si>
  <si>
    <t>ЭМ.05</t>
  </si>
  <si>
    <t>ПМ.06</t>
  </si>
  <si>
    <t>Эксплуатация нефтегазопромыслового оборудования</t>
  </si>
  <si>
    <t>МДК.06.01.</t>
  </si>
  <si>
    <t>ПП.06</t>
  </si>
  <si>
    <t>ЭМ.06</t>
  </si>
  <si>
    <t>ПМ.07</t>
  </si>
  <si>
    <t>Промбезопасность</t>
  </si>
  <si>
    <t>МДК.07.01.</t>
  </si>
  <si>
    <t>ПП.07</t>
  </si>
  <si>
    <t>ЭМ.07</t>
  </si>
  <si>
    <t>ПМ.08</t>
  </si>
  <si>
    <t>Выполнение работ по рабочей профессии "Оператор  по подготовке сквважин к капитальному и подземному ремонтам"</t>
  </si>
  <si>
    <t>МДК.08.01.</t>
  </si>
  <si>
    <t>УП.08</t>
  </si>
  <si>
    <t xml:space="preserve">Учебная практика </t>
  </si>
  <si>
    <t>ПП.08</t>
  </si>
  <si>
    <t>Производственная практика</t>
  </si>
  <si>
    <t>ПДП.00</t>
  </si>
  <si>
    <t>ГИА</t>
  </si>
  <si>
    <t>Государственная итоговая аттестация</t>
  </si>
  <si>
    <t>Обществознание</t>
  </si>
  <si>
    <t>ОП.00</t>
  </si>
  <si>
    <t>Общепрофессиональные дисциплины</t>
  </si>
  <si>
    <t>Ак</t>
  </si>
  <si>
    <t>А</t>
  </si>
  <si>
    <t>ЭМ.04</t>
  </si>
  <si>
    <t>9к</t>
  </si>
  <si>
    <t>9К</t>
  </si>
  <si>
    <t>КЭ.08</t>
  </si>
  <si>
    <t>Квалификационный экзамен</t>
  </si>
  <si>
    <t>Производственная (преддипломная) практика</t>
  </si>
  <si>
    <t>Всего  учебных часов</t>
  </si>
  <si>
    <t>Всего часов практики</t>
  </si>
  <si>
    <t>ВСЕГО</t>
  </si>
  <si>
    <t>дисциплин и МДК</t>
  </si>
  <si>
    <t xml:space="preserve">экзаменов </t>
  </si>
  <si>
    <t>зачетов/дифф.зчетов (кроме зачетов по физической культуре)</t>
  </si>
  <si>
    <t>учебной практики</t>
  </si>
  <si>
    <t>производственной практики (преддипломной)</t>
  </si>
  <si>
    <t>Консультации предусматриваются из расчета 4 часа на одного обучающегося в год.  Государственная итоговая аттестация - защита выпускной квалификационной работы в форме дипломного проекта. Подготовка дипломного проекта- с 16 мая по 17 июня. Защита дипломного проекта - с 18 июня по 29 июня.</t>
  </si>
  <si>
    <t xml:space="preserve">Бузулукский гуманитарно-технологический институт (филиал) федерального государственного бюджетного                                                                                                     образовательного учреждения высшего образования
«Оренбургский государственный университет»
 </t>
  </si>
  <si>
    <t>УЧЕБНЫЙ ПЛАН</t>
  </si>
  <si>
    <t>образовательной программы среднего профессионального образования</t>
  </si>
  <si>
    <t xml:space="preserve">Форма обучения </t>
  </si>
  <si>
    <t>очная</t>
  </si>
  <si>
    <t>Срок получения образования 4года 10 месяцев</t>
  </si>
  <si>
    <t>на базе основного общего образования</t>
  </si>
  <si>
    <t xml:space="preserve">СОГЛАСОВАНО:
Заместитель директора по учебной работе                                  ________________       Т.Н.Рачкова
Председатель ПЦК специальных технических дисциплин       __________________    Н.Н.Лебедева
</t>
  </si>
  <si>
    <t xml:space="preserve">Учебная и производственная практика  </t>
  </si>
  <si>
    <t>№ п/п</t>
  </si>
  <si>
    <t>Наименование практики</t>
  </si>
  <si>
    <t>Семестр</t>
  </si>
  <si>
    <t>Колчество недель</t>
  </si>
  <si>
    <t>УП. 00</t>
  </si>
  <si>
    <t>Учебная</t>
  </si>
  <si>
    <t>ПП.00</t>
  </si>
  <si>
    <t>ППД.00</t>
  </si>
  <si>
    <t>Всего</t>
  </si>
  <si>
    <t>Сводные данные по бюджету времени (в неделях)</t>
  </si>
  <si>
    <t>Курсы</t>
  </si>
  <si>
    <t>Обучение по дисциплинам и междисциплинарным курсам, самостоятельная работа</t>
  </si>
  <si>
    <t>Преддипломная практика</t>
  </si>
  <si>
    <t>Промежуточная аттестация</t>
  </si>
  <si>
    <t>Каникулы</t>
  </si>
  <si>
    <t>V курс</t>
  </si>
  <si>
    <t>Календарный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</si>
  <si>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</si>
  <si>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</si>
  <si>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</si>
  <si>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</si>
  <si>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</si>
  <si>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</si>
  <si>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</si>
  <si>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</si>
  <si>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</si>
  <si>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</si>
  <si>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</si>
  <si>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</si>
  <si>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</si>
  <si>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</si>
  <si>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У</t>
  </si>
  <si>
    <t>П</t>
  </si>
  <si>
    <t>Д</t>
  </si>
  <si>
    <t>Условные обозначения:</t>
  </si>
  <si>
    <t>теоретическое обучение</t>
  </si>
  <si>
    <t>учебная практика</t>
  </si>
  <si>
    <t>производственная практика</t>
  </si>
  <si>
    <t>каникулы</t>
  </si>
  <si>
    <t>преддипломная практика</t>
  </si>
  <si>
    <t>Наименование кабинета</t>
  </si>
  <si>
    <t>Русского языка, литературы и культуры речи</t>
  </si>
  <si>
    <t>Истории и обществознания</t>
  </si>
  <si>
    <t>Иностранного языка</t>
  </si>
  <si>
    <t>Химии и биологии</t>
  </si>
  <si>
    <t xml:space="preserve">Основ безопасности жизнедеятельности и безопасности жизнедеятельности </t>
  </si>
  <si>
    <t xml:space="preserve">Математики </t>
  </si>
  <si>
    <t xml:space="preserve">Физики </t>
  </si>
  <si>
    <t>Гуманитарных и социально-экономических дисциплин</t>
  </si>
  <si>
    <t>Инженерной графики</t>
  </si>
  <si>
    <t>Метрологии, стандартизации и сертификации</t>
  </si>
  <si>
    <t xml:space="preserve">Лаборатории </t>
  </si>
  <si>
    <t>Мастерские</t>
  </si>
  <si>
    <t>Спортивный комплекс</t>
  </si>
  <si>
    <t>Залы</t>
  </si>
  <si>
    <t>Библиотека, читальный зал с выходом в интернет</t>
  </si>
  <si>
    <t>Актовый зал</t>
  </si>
  <si>
    <t xml:space="preserve"> Пояснения к учебному плану</t>
  </si>
  <si>
    <t>Учебный план разработан на основе:</t>
  </si>
  <si>
    <t>- Федерального закона №237-ФЗ «Об образовании в Российской Федерации»;</t>
  </si>
  <si>
    <r>
      <t xml:space="preserve">- </t>
    </r>
    <r>
      <rPr>
        <sz val="11"/>
        <color indexed="8"/>
        <rFont val="Times New Roman"/>
        <family val="1"/>
      </rPr>
      <t>Приказа Министерства образования и науки Российской Федерации (Минобрнауки России) от 14 июня 2013 г. N 464 г. Москва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</t>
    </r>
  </si>
  <si>
    <t>- Федерального государственного образовательного стандарта среднего общего образования, утвержденного приказом Министерства образования и науки Российской Федерации от 17.05.2012 №413</t>
  </si>
  <si>
    <t>Приказа  Министерства образования и науки Российской Федерации от 29 декабря 2014г №1645 «О внесении изменений в Приказ Министерства образования и науки Российской Федерации от 17 мая 2012 г №413</t>
  </si>
  <si>
    <t>Приказа  Министерства образования и науки Российской Федерации от 29 декабря 2014г №1645 «О внесении изменений в Приказ Министерства образования и науки Российской Федерации от 30 августа2013г №1015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начального общего, основного общего и среднего общего образования;2012г №413</t>
  </si>
  <si>
    <t>Приказа Министерства РФ от 26.12.2013г №1400 «Об утверждении порядка проведения государственной итоговой аттестации по программам среднего общего образования</t>
  </si>
  <si>
    <t>Приказа Министерства Российской Федерации «Об утверждении Концепции профильного обучения на старшей ступени общего образования» от 18.07.2002г №2783</t>
  </si>
  <si>
    <t>санитарно-эпидемиологических правил и норм (СанПиН2.4.2.2821-10 «Санитарно-эпидемиологические требования к условиям и организации обучения в общеобразовательных учреждениях;</t>
  </si>
  <si>
    <t xml:space="preserve">Положения о практике обучающихся, осваивающих основные профессиональные образовательные программы среднего профессионального образования. Утвержденные приказом Министерства образования и науки Российской Федерации от 18 апреля 2013г №291.
</t>
  </si>
  <si>
    <t>Учебный год для студентов очной формы обучения начинается 1 сентября в соответствии с графиком учебного процесса.     Продолжительность учебной недели - пятидневная.</t>
  </si>
  <si>
    <t>Для всех видов аудиторных занятий академический час устанавливается продолжительностью 45 минут. Одно занятие включает, как правило, два академических часа. Перерыв между занятиями составляет не менее 10 минут</t>
  </si>
  <si>
    <t>::</t>
  </si>
  <si>
    <t>З</t>
  </si>
  <si>
    <t>защита ВКР</t>
  </si>
  <si>
    <t>Общеобразовательных дисциплин</t>
  </si>
  <si>
    <t>Педагогики и психологии</t>
  </si>
  <si>
    <t>Методики профессионального обучения</t>
  </si>
  <si>
    <t>Экологических основ природопользования</t>
  </si>
  <si>
    <t>Технической механики</t>
  </si>
  <si>
    <t>Геологии</t>
  </si>
  <si>
    <t>Информационных технологий в профессиональной деятельности</t>
  </si>
  <si>
    <t>Основ экономики</t>
  </si>
  <si>
    <t>Правовых основ профессиональной деятельности</t>
  </si>
  <si>
    <t>Охраны труда</t>
  </si>
  <si>
    <t>Информатики и информационно-коммуникационных технологий</t>
  </si>
  <si>
    <t>Организации технологического процесса (по отраслям)</t>
  </si>
  <si>
    <t>Электротехники и электроники</t>
  </si>
  <si>
    <t>Материаловедения</t>
  </si>
  <si>
    <t>Учебные мастерские(слесарная)</t>
  </si>
  <si>
    <t>Полигоны</t>
  </si>
  <si>
    <t>Полигоны для освоения рабочей профессии</t>
  </si>
  <si>
    <t>Студия технического профиля</t>
  </si>
  <si>
    <t>Спортивный зал</t>
  </si>
  <si>
    <t>Место для стрельбы</t>
  </si>
  <si>
    <t>Кабинеты</t>
  </si>
  <si>
    <t xml:space="preserve">по специальности 44.02.06 «Профессиональное обучение (Разработка и эксплуатация нефтяных и газовых месторождений»                                                                                 </t>
  </si>
  <si>
    <t>ФГОС СПО №1386 от 27.10.2014</t>
  </si>
  <si>
    <t>государственная итоговая аттестация (подготовка ВКР)</t>
  </si>
  <si>
    <t>Открытый стадион широкого профиля с элементами полосы препятствий</t>
  </si>
  <si>
    <t>0/8</t>
  </si>
  <si>
    <t>0/3</t>
  </si>
  <si>
    <t>0/7</t>
  </si>
  <si>
    <t>0/2</t>
  </si>
  <si>
    <t>0/6</t>
  </si>
  <si>
    <t>1/0</t>
  </si>
  <si>
    <t>0/5</t>
  </si>
  <si>
    <t>производственной практики (по профилю специальности)</t>
  </si>
  <si>
    <t>курсовых проектов (работ)</t>
  </si>
  <si>
    <t>Федерального государственного образовательного стандарта среднего профессионального образования по специальности 44.02.06 «Профессиональное обучение (по отраслям)», утвержденного приказом Министерства образования и науки Российской Федерации № 1386 от 27.10.2014г.</t>
  </si>
  <si>
    <t>Максимальный объем образовательной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 Объем обязательной аудиторной нагрузки и объем нагрузки при прохождении практики составляет 36 часов в неделю. Объем самостоятельной работы составляет 50% от обязательной аудиторной нагрузки.</t>
  </si>
  <si>
    <t>Выполнение курсовых работ реализуется как вид учебной работы по дисциплине общепрофессионального цикла "Основы экономики", по МДК.05.02 "Эксплуатация нефтяных и газовых месторождений", МДК.01.01 "Методика профессионального обученя" в пределах времени,отведенного на их изучение.</t>
  </si>
  <si>
    <t>Объем часов на дисциплину "Безопасность жизнедеятельности"составляет 68 часов, из них на освоение основ военной службы и основ медицинских знаний для девушек - 48 часов.</t>
  </si>
  <si>
    <t xml:space="preserve">Консультации предусматриваются из расчета 4 часа на одного обучающегося в год,включая общеобразовательную подготовку,  по дисциплинам, вынесенным на экзамен, проводятся обязательно.Фомы проведения консультаций определяет преподаватель, исходя из специфики дисциплины.. </t>
  </si>
  <si>
    <t>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и секциях. Для обучающихся инвалидов и лиц с ограниченными возможностями здоровья установлен особый порядок освоения дисциплины Физическая культура с учетом состояния их здоровья.</t>
  </si>
  <si>
    <t xml:space="preserve">Обязательная часть программы направлена на формирование общих и профессиональных компетенций и составляет около 70 % времени ООП. Объем времени, отведенный на вариативную часть образовательной программы, определен в соответствии с требованиями ФГОС СПО около 30% от общего объема времени,  использован на введение новых дисциплин, на увеличение количества часов дисциплин и МДК федерального компонента. </t>
  </si>
  <si>
    <t>Учебная и производственная практика (по профилю специальности) проводятся при освоении студентами профессиональных модулей в соответствии с Положением о практике, где определены формы отчетности по каждому виду практики. Поизводственная (преддипломная) практика проводится в последнем семестре и направлена на сбор материала и подготку к государственной итоговой аттестации (ВКР).</t>
  </si>
  <si>
    <t>Общеобразовательный цикл сформирован на основе ФГОС среднего общего образования и примерных прогорамм по дисциплинам, направлен на достижение предметных результатов освоения дисциплины.</t>
  </si>
  <si>
    <t>Текущий контроль осуществляется в форме экзамена (квалификационного после модуля), зачета, дифференцированного зачета. Если дисциплина изучается несколько семестров, то форма контоля за каждый семестр не предусмотрена, на усмотрение преподавателя проводятся контрольные работы и срезы знаний. Фонды оценочных средств для промежуточной аттестации разработаны и утверждены образовательной организацией самостоятельно. а для государственной итоговой (итоговой) аттестации - после предварительного согласования с работодателями.</t>
  </si>
  <si>
    <t>Студенты, выполнившие учебный план полностью, допускаются к государственной итоговой аттестации (защита выпускной квалификационной работы ),при успешном прохождении которой выдается диплом государственного образца.</t>
  </si>
  <si>
    <t>Производственная (по профилю специальности)</t>
  </si>
  <si>
    <t>6,8,9,10</t>
  </si>
  <si>
    <t xml:space="preserve">Производственная (преддипломная) </t>
  </si>
  <si>
    <t>Квалификация: Мастер производственного обучения (техник-технолог)</t>
  </si>
  <si>
    <t>Перечень кабинетов, лабораторий, мастерских и других помещений</t>
  </si>
  <si>
    <t>Повышения нефтеотдачи пластов</t>
  </si>
  <si>
    <t>Разработки и эксплуатации нефтяных и газовых месторождений</t>
  </si>
  <si>
    <t>Общеобразовательный учебный цикл</t>
  </si>
  <si>
    <t>Общий гуманитанрый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</si>
  <si>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</si>
  <si>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</si>
  <si>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 xml:space="preserve">Утверждено решением Ученого совета Протокол № 6 от 07.02.2019  
Директор__________Н.Д.Кондрачук
</t>
  </si>
  <si>
    <t>Год начала подготовки 2019</t>
  </si>
  <si>
    <t xml:space="preserve">Министерство науки и высшего образования Российской Федерации </t>
  </si>
  <si>
    <t>ОДБ.02.</t>
  </si>
  <si>
    <t>ОДБ.01.</t>
  </si>
  <si>
    <t>ОБД.03.</t>
  </si>
  <si>
    <t>ОДБ.05.</t>
  </si>
  <si>
    <t>ОДБ.06.</t>
  </si>
  <si>
    <t>ОДБ.07.</t>
  </si>
  <si>
    <t>ОДБ.08.</t>
  </si>
  <si>
    <t>ОДБ.09.</t>
  </si>
  <si>
    <t>ОДБ.10.</t>
  </si>
  <si>
    <t>ОДБ.11.</t>
  </si>
  <si>
    <t>ОДП.13.</t>
  </si>
  <si>
    <t>Д.В.01.</t>
  </si>
  <si>
    <t xml:space="preserve">Родной язык </t>
  </si>
  <si>
    <t>Родная литература</t>
  </si>
  <si>
    <t>ОДБ.04.</t>
  </si>
  <si>
    <t xml:space="preserve">Иностранный язык </t>
  </si>
  <si>
    <t xml:space="preserve">История </t>
  </si>
  <si>
    <t xml:space="preserve">Основы безопасности жизнедеятельности </t>
  </si>
  <si>
    <t xml:space="preserve">ОДП.12. </t>
  </si>
  <si>
    <t>ОДП.14.</t>
  </si>
  <si>
    <t xml:space="preserve">Информатика </t>
  </si>
  <si>
    <t>Основы проектной деятельности/Экономическая и социальная география мира</t>
  </si>
  <si>
    <t>Индивидуальные проекты</t>
  </si>
  <si>
    <t>1к</t>
  </si>
  <si>
    <t>Астрономия</t>
  </si>
  <si>
    <t>22 недель</t>
  </si>
  <si>
    <t>пд</t>
  </si>
  <si>
    <t>::п</t>
  </si>
  <si>
    <t>п::</t>
  </si>
  <si>
    <t>Введение в специальность: общие компетенции профессионала</t>
  </si>
  <si>
    <t xml:space="preserve">Проведение технологических процессов разработки и эксплуатации нефтяных и газовых месторождений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</si>
</sst>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4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sz val="12"/>
      <color rgb="FF2E74B5"/>
      <name val="Times New Roman"/>
      <family val="1"/>
    </font>
    <font>
      <sz val="11"/>
      <color theme="1"/>
      <name val="Times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D35C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 diagonalUp="1">
      <left style="medium"/>
      <right style="medium"/>
      <top style="medium"/>
      <bottom style="medium"/>
      <diagonal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1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 applyProtection="1">
      <alignment horizontal="center" wrapText="1"/>
      <protection locked="0"/>
    </xf>
    <xf numFmtId="0" fontId="12" fillId="33" borderId="12" xfId="0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wrapText="1"/>
      <protection locked="0"/>
    </xf>
    <xf numFmtId="0" fontId="11" fillId="33" borderId="12" xfId="0" applyFont="1" applyFill="1" applyBorder="1" applyAlignment="1">
      <alignment horizontal="center" wrapText="1"/>
    </xf>
    <xf numFmtId="0" fontId="11" fillId="33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6" fillId="34" borderId="13" xfId="0" applyFont="1" applyFill="1" applyBorder="1" applyAlignment="1">
      <alignment/>
    </xf>
    <xf numFmtId="0" fontId="15" fillId="34" borderId="13" xfId="0" applyFont="1" applyFill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4" fillId="0" borderId="13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13" fillId="22" borderId="14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7" fillId="22" borderId="13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3" xfId="0" applyFont="1" applyFill="1" applyBorder="1" applyAlignment="1">
      <alignment vertical="top" wrapText="1"/>
    </xf>
    <xf numFmtId="0" fontId="54" fillId="0" borderId="13" xfId="0" applyFont="1" applyBorder="1" applyAlignment="1">
      <alignment horizontal="right" vertical="center" wrapText="1"/>
    </xf>
    <xf numFmtId="0" fontId="54" fillId="0" borderId="13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right" vertical="top" wrapText="1"/>
    </xf>
    <xf numFmtId="0" fontId="57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left" vertical="top"/>
    </xf>
    <xf numFmtId="0" fontId="18" fillId="37" borderId="18" xfId="0" applyFont="1" applyFill="1" applyBorder="1" applyAlignment="1">
      <alignment horizontal="right" vertical="center"/>
    </xf>
    <xf numFmtId="0" fontId="18" fillId="38" borderId="18" xfId="0" applyFont="1" applyFill="1" applyBorder="1" applyAlignment="1">
      <alignment horizontal="right" vertical="center"/>
    </xf>
    <xf numFmtId="0" fontId="5" fillId="35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/>
    </xf>
    <xf numFmtId="0" fontId="56" fillId="40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44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/>
    </xf>
    <xf numFmtId="0" fontId="56" fillId="40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3" fillId="42" borderId="13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center" vertical="center"/>
    </xf>
    <xf numFmtId="0" fontId="13" fillId="43" borderId="16" xfId="0" applyFont="1" applyFill="1" applyBorder="1" applyAlignment="1">
      <alignment horizontal="center" vertical="center"/>
    </xf>
    <xf numFmtId="0" fontId="13" fillId="43" borderId="13" xfId="0" applyFont="1" applyFill="1" applyBorder="1" applyAlignment="1">
      <alignment horizontal="center" vertical="center"/>
    </xf>
    <xf numFmtId="49" fontId="13" fillId="43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wrapText="1"/>
    </xf>
    <xf numFmtId="0" fontId="56" fillId="0" borderId="21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56" fillId="0" borderId="26" xfId="0" applyFont="1" applyBorder="1" applyAlignment="1">
      <alignment wrapText="1"/>
    </xf>
    <xf numFmtId="0" fontId="56" fillId="0" borderId="27" xfId="0" applyFont="1" applyBorder="1" applyAlignment="1">
      <alignment wrapText="1"/>
    </xf>
    <xf numFmtId="0" fontId="56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0" fillId="25" borderId="10" xfId="0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/>
    </xf>
    <xf numFmtId="0" fontId="56" fillId="40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56" fillId="0" borderId="28" xfId="0" applyFont="1" applyBorder="1" applyAlignment="1">
      <alignment vertical="center" wrapText="1"/>
    </xf>
    <xf numFmtId="0" fontId="56" fillId="0" borderId="29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center" vertical="center" wrapText="1"/>
    </xf>
    <xf numFmtId="0" fontId="56" fillId="24" borderId="10" xfId="0" applyFont="1" applyFill="1" applyBorder="1" applyAlignment="1">
      <alignment horizontal="center" vertical="center" wrapText="1"/>
    </xf>
    <xf numFmtId="0" fontId="53" fillId="25" borderId="10" xfId="0" applyFont="1" applyFill="1" applyBorder="1" applyAlignment="1">
      <alignment horizontal="center" vertical="center" wrapText="1"/>
    </xf>
    <xf numFmtId="0" fontId="53" fillId="25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" fillId="0" borderId="13" xfId="0" applyFont="1" applyBorder="1" applyAlignment="1">
      <alignment textRotation="90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43" borderId="16" xfId="0" applyFont="1" applyFill="1" applyBorder="1" applyAlignment="1">
      <alignment horizontal="center" vertical="center"/>
    </xf>
    <xf numFmtId="0" fontId="0" fillId="43" borderId="35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" fillId="36" borderId="16" xfId="0" applyFon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42" borderId="35" xfId="0" applyFont="1" applyFill="1" applyBorder="1" applyAlignment="1">
      <alignment horizontal="center" vertical="center"/>
    </xf>
    <xf numFmtId="0" fontId="5" fillId="44" borderId="16" xfId="0" applyFont="1" applyFill="1" applyBorder="1" applyAlignment="1">
      <alignment horizontal="center"/>
    </xf>
    <xf numFmtId="0" fontId="0" fillId="44" borderId="35" xfId="0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/>
    </xf>
    <xf numFmtId="0" fontId="54" fillId="0" borderId="0" xfId="0" applyFont="1" applyAlignment="1">
      <alignment horizontal="justify"/>
    </xf>
    <xf numFmtId="0" fontId="60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5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top" wrapText="1" readingOrder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/>
    </xf>
    <xf numFmtId="0" fontId="6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ner\&#1056;&#1072;&#1073;&#1086;&#1095;&#1080;&#1081;%20&#1089;&#1090;&#1086;&#1083;\&#1043;&#1086;&#1090;&#1086;&#1074;%20&#1087;&#1088;&#1080;&#1082;&#1083;&#1072;&#1076;&#1085;&#1072;&#1103;%20&#1080;&#1085;&#1092;&#1086;&#1088;&#1084;&#1072;&#1090;&#1080;&#1082;&#1072;\&#1050;&#1086;&#1087;&#1080;&#1103;%20&#1048;&#1085;&#1092;&#1086;&#1088;&#1084;&#1072;&#1090;&#1080;&#1082;&#107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ные"/>
      <sheetName val="План уч проц"/>
      <sheetName val="Лист3"/>
      <sheetName val="Перечень кабинетов"/>
      <sheetName val="Календарный график"/>
      <sheetName val="Лист1"/>
    </sheetNames>
    <sheetDataSet>
      <sheetData sheetId="3">
        <row r="3">
          <cell r="J3" t="str">
            <v>по программе базовой подготовки</v>
          </cell>
        </row>
        <row r="4">
          <cell r="J4" t="str">
            <v>по программе углубленной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4"/>
  <sheetViews>
    <sheetView tabSelected="1" view="pageBreakPreview" zoomScale="90" zoomScaleNormal="90" zoomScaleSheetLayoutView="90" zoomScalePageLayoutView="0" workbookViewId="0" topLeftCell="A75">
      <selection activeCell="A80" sqref="A80"/>
    </sheetView>
  </sheetViews>
  <sheetFormatPr defaultColWidth="9.140625" defaultRowHeight="15"/>
  <sheetData>
    <row r="1" spans="1:28" ht="14.25">
      <c r="A1" s="120" t="s">
        <v>0</v>
      </c>
      <c r="B1" s="119" t="s">
        <v>1</v>
      </c>
      <c r="C1" s="119"/>
      <c r="D1" s="119"/>
      <c r="E1" s="119"/>
      <c r="F1" s="119" t="s">
        <v>2</v>
      </c>
      <c r="G1" s="119"/>
      <c r="H1" s="119"/>
      <c r="I1" s="119"/>
      <c r="J1" s="119" t="s">
        <v>7</v>
      </c>
      <c r="K1" s="119"/>
      <c r="L1" s="119"/>
      <c r="M1" s="119"/>
      <c r="N1" s="119"/>
      <c r="O1" s="119"/>
      <c r="P1" s="119"/>
      <c r="Q1" s="154" t="s">
        <v>12</v>
      </c>
      <c r="R1" s="154"/>
      <c r="S1" s="153" t="s">
        <v>13</v>
      </c>
      <c r="T1" s="153"/>
      <c r="U1" s="150" t="s">
        <v>14</v>
      </c>
      <c r="V1" s="150"/>
      <c r="W1" s="148" t="s">
        <v>15</v>
      </c>
      <c r="X1" s="148"/>
      <c r="Y1" s="149" t="s">
        <v>16</v>
      </c>
      <c r="Z1" s="149"/>
      <c r="AA1" s="155" t="s">
        <v>17</v>
      </c>
      <c r="AB1" s="151" t="s">
        <v>18</v>
      </c>
    </row>
    <row r="2" spans="1:28" ht="14.25">
      <c r="A2" s="120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54"/>
      <c r="R2" s="154"/>
      <c r="S2" s="153"/>
      <c r="T2" s="153"/>
      <c r="U2" s="150"/>
      <c r="V2" s="150"/>
      <c r="W2" s="148"/>
      <c r="X2" s="148"/>
      <c r="Y2" s="149"/>
      <c r="Z2" s="149"/>
      <c r="AA2" s="155"/>
      <c r="AB2" s="151"/>
    </row>
    <row r="3" spans="1:28" ht="14.25">
      <c r="A3" s="120"/>
      <c r="B3" s="119"/>
      <c r="C3" s="119"/>
      <c r="D3" s="119"/>
      <c r="E3" s="119"/>
      <c r="F3" s="119" t="s">
        <v>3</v>
      </c>
      <c r="G3" s="119" t="s">
        <v>4</v>
      </c>
      <c r="H3" s="119" t="s">
        <v>5</v>
      </c>
      <c r="I3" s="119" t="s">
        <v>6</v>
      </c>
      <c r="J3" s="119" t="s">
        <v>8</v>
      </c>
      <c r="K3" s="119"/>
      <c r="L3" s="119"/>
      <c r="M3" s="119"/>
      <c r="N3" s="119" t="s">
        <v>9</v>
      </c>
      <c r="O3" s="119" t="s">
        <v>10</v>
      </c>
      <c r="P3" s="119" t="s">
        <v>11</v>
      </c>
      <c r="Q3" s="154" t="s">
        <v>19</v>
      </c>
      <c r="R3" s="154" t="s">
        <v>20</v>
      </c>
      <c r="S3" s="153" t="s">
        <v>21</v>
      </c>
      <c r="T3" s="153" t="s">
        <v>22</v>
      </c>
      <c r="U3" s="150" t="s">
        <v>23</v>
      </c>
      <c r="V3" s="150" t="s">
        <v>24</v>
      </c>
      <c r="W3" s="148" t="s">
        <v>25</v>
      </c>
      <c r="X3" s="148" t="s">
        <v>26</v>
      </c>
      <c r="Y3" s="149" t="s">
        <v>27</v>
      </c>
      <c r="Z3" s="149" t="s">
        <v>28</v>
      </c>
      <c r="AA3" s="155"/>
      <c r="AB3" s="152"/>
    </row>
    <row r="4" spans="1:28" ht="14.25">
      <c r="A4" s="120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54"/>
      <c r="R4" s="154"/>
      <c r="S4" s="153"/>
      <c r="T4" s="153"/>
      <c r="U4" s="150"/>
      <c r="V4" s="150"/>
      <c r="W4" s="148"/>
      <c r="X4" s="148"/>
      <c r="Y4" s="149"/>
      <c r="Z4" s="149"/>
      <c r="AA4" s="155"/>
      <c r="AB4" s="152"/>
    </row>
    <row r="5" spans="1:28" ht="14.25">
      <c r="A5" s="120"/>
      <c r="B5" s="119"/>
      <c r="C5" s="119"/>
      <c r="D5" s="119"/>
      <c r="E5" s="119"/>
      <c r="F5" s="119"/>
      <c r="G5" s="119"/>
      <c r="H5" s="119"/>
      <c r="I5" s="119"/>
      <c r="J5" s="119" t="s">
        <v>35</v>
      </c>
      <c r="K5" s="119" t="s">
        <v>36</v>
      </c>
      <c r="L5" s="119" t="s">
        <v>37</v>
      </c>
      <c r="M5" s="119" t="s">
        <v>38</v>
      </c>
      <c r="N5" s="120"/>
      <c r="O5" s="119"/>
      <c r="P5" s="119"/>
      <c r="Q5" s="154" t="s">
        <v>31</v>
      </c>
      <c r="R5" s="154" t="s">
        <v>351</v>
      </c>
      <c r="S5" s="153" t="s">
        <v>29</v>
      </c>
      <c r="T5" s="153" t="s">
        <v>30</v>
      </c>
      <c r="U5" s="150" t="s">
        <v>29</v>
      </c>
      <c r="V5" s="150" t="s">
        <v>31</v>
      </c>
      <c r="W5" s="148" t="s">
        <v>29</v>
      </c>
      <c r="X5" s="148" t="s">
        <v>32</v>
      </c>
      <c r="Y5" s="149" t="s">
        <v>33</v>
      </c>
      <c r="Z5" s="149" t="s">
        <v>34</v>
      </c>
      <c r="AA5" s="155"/>
      <c r="AB5" s="152"/>
    </row>
    <row r="6" spans="1:28" ht="14.25">
      <c r="A6" s="120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119"/>
      <c r="P6" s="119"/>
      <c r="Q6" s="154"/>
      <c r="R6" s="154"/>
      <c r="S6" s="153"/>
      <c r="T6" s="153"/>
      <c r="U6" s="150"/>
      <c r="V6" s="150"/>
      <c r="W6" s="148"/>
      <c r="X6" s="148"/>
      <c r="Y6" s="149"/>
      <c r="Z6" s="149"/>
      <c r="AA6" s="155"/>
      <c r="AB6" s="152"/>
    </row>
    <row r="7" spans="1:28" ht="14.25">
      <c r="A7" s="120"/>
      <c r="B7" s="119"/>
      <c r="C7" s="119"/>
      <c r="D7" s="119"/>
      <c r="E7" s="119"/>
      <c r="F7" s="119"/>
      <c r="G7" s="119"/>
      <c r="H7" s="119"/>
      <c r="I7" s="119"/>
      <c r="J7" s="119"/>
      <c r="K7" s="120"/>
      <c r="L7" s="119"/>
      <c r="M7" s="120"/>
      <c r="N7" s="120"/>
      <c r="O7" s="119"/>
      <c r="P7" s="119"/>
      <c r="Q7" s="137"/>
      <c r="R7" s="154"/>
      <c r="S7" s="153"/>
      <c r="T7" s="153"/>
      <c r="U7" s="150"/>
      <c r="V7" s="150"/>
      <c r="W7" s="148"/>
      <c r="X7" s="148"/>
      <c r="Y7" s="149"/>
      <c r="Z7" s="149"/>
      <c r="AA7" s="155"/>
      <c r="AB7" s="152"/>
    </row>
    <row r="8" spans="1:28" ht="14.25">
      <c r="A8" s="80">
        <v>1</v>
      </c>
      <c r="B8" s="120">
        <v>2</v>
      </c>
      <c r="C8" s="120"/>
      <c r="D8" s="120"/>
      <c r="E8" s="120"/>
      <c r="F8" s="80">
        <v>3</v>
      </c>
      <c r="G8" s="80">
        <v>4</v>
      </c>
      <c r="H8" s="80">
        <v>5</v>
      </c>
      <c r="I8" s="80">
        <v>6</v>
      </c>
      <c r="J8" s="80">
        <v>7</v>
      </c>
      <c r="K8" s="80">
        <v>8</v>
      </c>
      <c r="L8" s="80">
        <v>9</v>
      </c>
      <c r="M8" s="80">
        <v>10</v>
      </c>
      <c r="N8" s="80">
        <v>11</v>
      </c>
      <c r="O8" s="80">
        <v>12</v>
      </c>
      <c r="P8" s="95">
        <v>13</v>
      </c>
      <c r="Q8" s="81">
        <v>14</v>
      </c>
      <c r="R8" s="81">
        <v>15</v>
      </c>
      <c r="S8" s="82">
        <v>16</v>
      </c>
      <c r="T8" s="82">
        <v>17</v>
      </c>
      <c r="U8" s="83">
        <v>18</v>
      </c>
      <c r="V8" s="83">
        <v>19</v>
      </c>
      <c r="W8" s="84">
        <v>20</v>
      </c>
      <c r="X8" s="84">
        <v>21</v>
      </c>
      <c r="Y8" s="85">
        <v>22</v>
      </c>
      <c r="Z8" s="85">
        <v>23</v>
      </c>
      <c r="AA8" s="83">
        <v>24</v>
      </c>
      <c r="AB8" s="96">
        <v>25</v>
      </c>
    </row>
    <row r="9" spans="1:28" ht="31.5" customHeight="1">
      <c r="A9" s="98" t="s">
        <v>39</v>
      </c>
      <c r="B9" s="131" t="s">
        <v>319</v>
      </c>
      <c r="C9" s="131"/>
      <c r="D9" s="131"/>
      <c r="E9" s="131"/>
      <c r="F9" s="4">
        <v>3</v>
      </c>
      <c r="G9" s="4">
        <v>1</v>
      </c>
      <c r="H9" s="4">
        <v>10</v>
      </c>
      <c r="I9" s="4">
        <v>0</v>
      </c>
      <c r="J9" s="4">
        <f aca="true" t="shared" si="0" ref="J9:AB9">SUM(J10:J26)</f>
        <v>1404</v>
      </c>
      <c r="K9" s="4">
        <f t="shared" si="0"/>
        <v>1050</v>
      </c>
      <c r="L9" s="4">
        <f t="shared" si="0"/>
        <v>354</v>
      </c>
      <c r="M9" s="4">
        <f t="shared" si="0"/>
        <v>0</v>
      </c>
      <c r="N9" s="4">
        <f t="shared" si="0"/>
        <v>698</v>
      </c>
      <c r="O9" s="4">
        <f t="shared" si="0"/>
        <v>4</v>
      </c>
      <c r="P9" s="4">
        <f t="shared" si="0"/>
        <v>2106</v>
      </c>
      <c r="Q9" s="4">
        <f t="shared" si="0"/>
        <v>612</v>
      </c>
      <c r="R9" s="4">
        <f t="shared" si="0"/>
        <v>792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4">
        <f t="shared" si="0"/>
        <v>0</v>
      </c>
      <c r="Z9" s="4">
        <f t="shared" si="0"/>
        <v>0</v>
      </c>
      <c r="AA9" s="4">
        <f t="shared" si="0"/>
        <v>0</v>
      </c>
      <c r="AB9" s="5">
        <f t="shared" si="0"/>
        <v>0</v>
      </c>
    </row>
    <row r="10" spans="1:28" ht="14.25">
      <c r="A10" s="110" t="s">
        <v>327</v>
      </c>
      <c r="B10" s="139" t="s">
        <v>40</v>
      </c>
      <c r="C10" s="139"/>
      <c r="D10" s="139"/>
      <c r="E10" s="139"/>
      <c r="F10" s="80">
        <v>2</v>
      </c>
      <c r="G10" s="80"/>
      <c r="H10" s="80"/>
      <c r="I10" s="80"/>
      <c r="J10" s="80">
        <v>72</v>
      </c>
      <c r="K10" s="80">
        <v>72</v>
      </c>
      <c r="L10" s="80"/>
      <c r="M10" s="80"/>
      <c r="N10" s="80">
        <v>35</v>
      </c>
      <c r="O10" s="80">
        <v>1</v>
      </c>
      <c r="P10" s="80">
        <v>108</v>
      </c>
      <c r="Q10" s="81">
        <v>18</v>
      </c>
      <c r="R10" s="81">
        <v>54</v>
      </c>
      <c r="S10" s="82"/>
      <c r="T10" s="82"/>
      <c r="U10" s="83"/>
      <c r="V10" s="83"/>
      <c r="W10" s="84"/>
      <c r="X10" s="84"/>
      <c r="Y10" s="85"/>
      <c r="Z10" s="85"/>
      <c r="AA10" s="83"/>
      <c r="AB10" s="3"/>
    </row>
    <row r="11" spans="1:28" ht="14.25">
      <c r="A11" s="110" t="s">
        <v>326</v>
      </c>
      <c r="B11" s="139" t="s">
        <v>338</v>
      </c>
      <c r="C11" s="139"/>
      <c r="D11" s="139"/>
      <c r="E11" s="139"/>
      <c r="F11" s="80"/>
      <c r="G11" s="80"/>
      <c r="H11" s="103" t="s">
        <v>349</v>
      </c>
      <c r="I11" s="80"/>
      <c r="J11" s="80">
        <v>36</v>
      </c>
      <c r="K11" s="80">
        <v>36</v>
      </c>
      <c r="L11" s="80"/>
      <c r="M11" s="80"/>
      <c r="N11" s="80">
        <v>18</v>
      </c>
      <c r="O11" s="80"/>
      <c r="P11" s="80">
        <v>54</v>
      </c>
      <c r="Q11" s="81">
        <v>36</v>
      </c>
      <c r="R11" s="81"/>
      <c r="S11" s="82"/>
      <c r="T11" s="82"/>
      <c r="U11" s="83"/>
      <c r="V11" s="83"/>
      <c r="W11" s="84"/>
      <c r="X11" s="84"/>
      <c r="Y11" s="85"/>
      <c r="Z11" s="85"/>
      <c r="AA11" s="83"/>
      <c r="AB11" s="3"/>
    </row>
    <row r="12" spans="1:28" ht="14.25">
      <c r="A12" s="110" t="s">
        <v>328</v>
      </c>
      <c r="B12" s="139" t="s">
        <v>41</v>
      </c>
      <c r="C12" s="139"/>
      <c r="D12" s="139"/>
      <c r="E12" s="139"/>
      <c r="F12" s="80"/>
      <c r="G12" s="80"/>
      <c r="H12" s="80">
        <v>2</v>
      </c>
      <c r="I12" s="80"/>
      <c r="J12" s="80">
        <v>68</v>
      </c>
      <c r="K12" s="80">
        <v>68</v>
      </c>
      <c r="L12" s="80"/>
      <c r="M12" s="80"/>
      <c r="N12" s="80">
        <v>34</v>
      </c>
      <c r="O12" s="80"/>
      <c r="P12" s="80">
        <v>102</v>
      </c>
      <c r="Q12" s="81"/>
      <c r="R12" s="81">
        <v>68</v>
      </c>
      <c r="S12" s="82"/>
      <c r="T12" s="82"/>
      <c r="U12" s="83"/>
      <c r="V12" s="83"/>
      <c r="W12" s="84"/>
      <c r="X12" s="84"/>
      <c r="Y12" s="85"/>
      <c r="Z12" s="85"/>
      <c r="AA12" s="83"/>
      <c r="AB12" s="3"/>
    </row>
    <row r="13" spans="1:28" ht="14.25" customHeight="1">
      <c r="A13" s="139" t="s">
        <v>340</v>
      </c>
      <c r="B13" s="130" t="s">
        <v>339</v>
      </c>
      <c r="C13" s="130"/>
      <c r="D13" s="130"/>
      <c r="E13" s="130"/>
      <c r="F13" s="120"/>
      <c r="G13" s="120"/>
      <c r="H13" s="120" t="s">
        <v>349</v>
      </c>
      <c r="I13" s="120"/>
      <c r="J13" s="120">
        <v>58</v>
      </c>
      <c r="K13" s="120">
        <v>58</v>
      </c>
      <c r="L13" s="120"/>
      <c r="M13" s="120"/>
      <c r="N13" s="120">
        <v>29</v>
      </c>
      <c r="O13" s="120"/>
      <c r="P13" s="120">
        <v>87</v>
      </c>
      <c r="Q13" s="137">
        <v>58</v>
      </c>
      <c r="R13" s="137"/>
      <c r="S13" s="138"/>
      <c r="T13" s="138"/>
      <c r="U13" s="134"/>
      <c r="V13" s="134"/>
      <c r="W13" s="135"/>
      <c r="X13" s="135"/>
      <c r="Y13" s="136"/>
      <c r="Z13" s="136"/>
      <c r="AA13" s="134"/>
      <c r="AB13" s="133"/>
    </row>
    <row r="14" spans="1:28" ht="14.25" hidden="1">
      <c r="A14" s="139"/>
      <c r="B14" s="130"/>
      <c r="C14" s="130"/>
      <c r="D14" s="130"/>
      <c r="E14" s="13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37"/>
      <c r="R14" s="137"/>
      <c r="S14" s="138"/>
      <c r="T14" s="138"/>
      <c r="U14" s="134"/>
      <c r="V14" s="134"/>
      <c r="W14" s="135"/>
      <c r="X14" s="135"/>
      <c r="Y14" s="136"/>
      <c r="Z14" s="136"/>
      <c r="AA14" s="134"/>
      <c r="AB14" s="133"/>
    </row>
    <row r="15" spans="1:28" ht="3.75" customHeight="1" hidden="1">
      <c r="A15" s="139"/>
      <c r="B15" s="130"/>
      <c r="C15" s="130"/>
      <c r="D15" s="130"/>
      <c r="E15" s="13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37"/>
      <c r="R15" s="137"/>
      <c r="S15" s="138"/>
      <c r="T15" s="138"/>
      <c r="U15" s="134"/>
      <c r="V15" s="134"/>
      <c r="W15" s="135"/>
      <c r="X15" s="135"/>
      <c r="Y15" s="136"/>
      <c r="Z15" s="136"/>
      <c r="AA15" s="134"/>
      <c r="AB15" s="133"/>
    </row>
    <row r="16" spans="1:28" ht="14.25">
      <c r="A16" s="110" t="s">
        <v>329</v>
      </c>
      <c r="B16" s="139" t="s">
        <v>341</v>
      </c>
      <c r="C16" s="139"/>
      <c r="D16" s="139"/>
      <c r="E16" s="139"/>
      <c r="F16" s="80"/>
      <c r="G16" s="80"/>
      <c r="H16" s="80">
        <v>2</v>
      </c>
      <c r="I16" s="80"/>
      <c r="J16" s="80">
        <v>117</v>
      </c>
      <c r="K16" s="80"/>
      <c r="L16" s="80">
        <v>117</v>
      </c>
      <c r="M16" s="80"/>
      <c r="N16" s="80">
        <v>58</v>
      </c>
      <c r="O16" s="80"/>
      <c r="P16" s="80">
        <v>175</v>
      </c>
      <c r="Q16" s="81">
        <v>51</v>
      </c>
      <c r="R16" s="81">
        <v>66</v>
      </c>
      <c r="S16" s="82"/>
      <c r="T16" s="82"/>
      <c r="U16" s="83"/>
      <c r="V16" s="83"/>
      <c r="W16" s="84"/>
      <c r="X16" s="84"/>
      <c r="Y16" s="85"/>
      <c r="Z16" s="85"/>
      <c r="AA16" s="83"/>
      <c r="AB16" s="3"/>
    </row>
    <row r="17" spans="1:28" ht="14.25">
      <c r="A17" s="110" t="s">
        <v>330</v>
      </c>
      <c r="B17" s="139" t="s">
        <v>342</v>
      </c>
      <c r="C17" s="139"/>
      <c r="D17" s="139"/>
      <c r="E17" s="139"/>
      <c r="F17" s="80"/>
      <c r="G17" s="80"/>
      <c r="H17" s="80">
        <v>2</v>
      </c>
      <c r="I17" s="80"/>
      <c r="J17" s="80">
        <v>117</v>
      </c>
      <c r="K17" s="80">
        <v>117</v>
      </c>
      <c r="L17" s="80"/>
      <c r="M17" s="80"/>
      <c r="N17" s="80">
        <v>58</v>
      </c>
      <c r="O17" s="80"/>
      <c r="P17" s="80">
        <v>175</v>
      </c>
      <c r="Q17" s="81">
        <v>51</v>
      </c>
      <c r="R17" s="81">
        <v>66</v>
      </c>
      <c r="S17" s="82"/>
      <c r="T17" s="82"/>
      <c r="U17" s="83"/>
      <c r="V17" s="83"/>
      <c r="W17" s="84"/>
      <c r="X17" s="84"/>
      <c r="Y17" s="85"/>
      <c r="Z17" s="85"/>
      <c r="AA17" s="83"/>
      <c r="AB17" s="3"/>
    </row>
    <row r="18" spans="1:28" ht="16.5" customHeight="1">
      <c r="A18" s="110" t="s">
        <v>331</v>
      </c>
      <c r="B18" s="130" t="s">
        <v>44</v>
      </c>
      <c r="C18" s="130"/>
      <c r="D18" s="130"/>
      <c r="E18" s="130"/>
      <c r="F18" s="80"/>
      <c r="G18" s="80"/>
      <c r="H18" s="80">
        <v>12</v>
      </c>
      <c r="I18" s="80"/>
      <c r="J18" s="80">
        <v>117</v>
      </c>
      <c r="K18" s="80">
        <v>2</v>
      </c>
      <c r="L18" s="80">
        <v>115</v>
      </c>
      <c r="M18" s="80"/>
      <c r="N18" s="80">
        <v>59</v>
      </c>
      <c r="O18" s="80"/>
      <c r="P18" s="80">
        <v>176</v>
      </c>
      <c r="Q18" s="81">
        <v>51</v>
      </c>
      <c r="R18" s="81">
        <v>66</v>
      </c>
      <c r="S18" s="82"/>
      <c r="T18" s="82"/>
      <c r="U18" s="83"/>
      <c r="V18" s="83"/>
      <c r="W18" s="84"/>
      <c r="X18" s="84"/>
      <c r="Y18" s="85"/>
      <c r="Z18" s="85"/>
      <c r="AA18" s="83"/>
      <c r="AB18" s="3"/>
    </row>
    <row r="19" spans="1:28" ht="30.75" customHeight="1">
      <c r="A19" s="110" t="s">
        <v>332</v>
      </c>
      <c r="B19" s="143" t="s">
        <v>343</v>
      </c>
      <c r="C19" s="144"/>
      <c r="D19" s="144"/>
      <c r="E19" s="145"/>
      <c r="F19" s="80"/>
      <c r="G19" s="80"/>
      <c r="H19" s="80">
        <v>2</v>
      </c>
      <c r="I19" s="80"/>
      <c r="J19" s="80">
        <v>70</v>
      </c>
      <c r="K19" s="80">
        <v>54</v>
      </c>
      <c r="L19" s="80">
        <v>16</v>
      </c>
      <c r="M19" s="80"/>
      <c r="N19" s="80">
        <v>35</v>
      </c>
      <c r="O19" s="80"/>
      <c r="P19" s="80">
        <v>105</v>
      </c>
      <c r="Q19" s="81">
        <v>34</v>
      </c>
      <c r="R19" s="81">
        <v>36</v>
      </c>
      <c r="S19" s="82"/>
      <c r="T19" s="82"/>
      <c r="U19" s="83"/>
      <c r="V19" s="83"/>
      <c r="W19" s="84"/>
      <c r="X19" s="84"/>
      <c r="Y19" s="85"/>
      <c r="Z19" s="85"/>
      <c r="AA19" s="83"/>
      <c r="AB19" s="3"/>
    </row>
    <row r="20" spans="1:28" ht="14.25">
      <c r="A20" s="110" t="s">
        <v>333</v>
      </c>
      <c r="B20" s="139" t="s">
        <v>350</v>
      </c>
      <c r="C20" s="139"/>
      <c r="D20" s="139"/>
      <c r="E20" s="139"/>
      <c r="F20" s="80"/>
      <c r="G20" s="80"/>
      <c r="H20" s="80">
        <v>1</v>
      </c>
      <c r="I20" s="80"/>
      <c r="J20" s="80">
        <v>36</v>
      </c>
      <c r="K20" s="80">
        <v>36</v>
      </c>
      <c r="L20" s="80"/>
      <c r="M20" s="80"/>
      <c r="N20" s="80">
        <v>18</v>
      </c>
      <c r="O20" s="80"/>
      <c r="P20" s="80">
        <v>54</v>
      </c>
      <c r="Q20" s="81">
        <v>36</v>
      </c>
      <c r="R20" s="81"/>
      <c r="S20" s="82"/>
      <c r="T20" s="82"/>
      <c r="U20" s="83"/>
      <c r="V20" s="83"/>
      <c r="W20" s="84"/>
      <c r="X20" s="84"/>
      <c r="Y20" s="85"/>
      <c r="Z20" s="85"/>
      <c r="AA20" s="83"/>
      <c r="AB20" s="3"/>
    </row>
    <row r="21" spans="1:28" ht="14.25">
      <c r="A21" s="110" t="s">
        <v>334</v>
      </c>
      <c r="B21" s="139" t="s">
        <v>46</v>
      </c>
      <c r="C21" s="139"/>
      <c r="D21" s="139"/>
      <c r="E21" s="139"/>
      <c r="F21" s="80"/>
      <c r="G21" s="80"/>
      <c r="H21" s="80">
        <v>2</v>
      </c>
      <c r="I21" s="80"/>
      <c r="J21" s="80">
        <v>78</v>
      </c>
      <c r="K21" s="80">
        <v>78</v>
      </c>
      <c r="L21" s="80"/>
      <c r="M21" s="80"/>
      <c r="N21" s="80">
        <v>39</v>
      </c>
      <c r="O21" s="80"/>
      <c r="P21" s="80">
        <v>117</v>
      </c>
      <c r="Q21" s="81">
        <v>34</v>
      </c>
      <c r="R21" s="81">
        <v>44</v>
      </c>
      <c r="S21" s="82"/>
      <c r="T21" s="82"/>
      <c r="U21" s="83"/>
      <c r="V21" s="83"/>
      <c r="W21" s="84"/>
      <c r="X21" s="84"/>
      <c r="Y21" s="85"/>
      <c r="Z21" s="85"/>
      <c r="AA21" s="83"/>
      <c r="AB21" s="3"/>
    </row>
    <row r="22" spans="1:28" ht="14.25">
      <c r="A22" s="110" t="s">
        <v>335</v>
      </c>
      <c r="B22" s="140" t="s">
        <v>165</v>
      </c>
      <c r="C22" s="141"/>
      <c r="D22" s="141"/>
      <c r="E22" s="142"/>
      <c r="F22" s="80"/>
      <c r="G22" s="80"/>
      <c r="H22" s="80">
        <v>2</v>
      </c>
      <c r="I22" s="80"/>
      <c r="J22" s="80">
        <v>117</v>
      </c>
      <c r="K22" s="80">
        <v>117</v>
      </c>
      <c r="L22" s="80"/>
      <c r="M22" s="80"/>
      <c r="N22" s="80">
        <v>59</v>
      </c>
      <c r="O22" s="80"/>
      <c r="P22" s="80">
        <v>176</v>
      </c>
      <c r="Q22" s="81">
        <v>51</v>
      </c>
      <c r="R22" s="81">
        <v>66</v>
      </c>
      <c r="S22" s="82"/>
      <c r="T22" s="82"/>
      <c r="U22" s="83"/>
      <c r="V22" s="83"/>
      <c r="W22" s="84"/>
      <c r="X22" s="84"/>
      <c r="Y22" s="85"/>
      <c r="Z22" s="85"/>
      <c r="AA22" s="83"/>
      <c r="AB22" s="3"/>
    </row>
    <row r="23" spans="1:28" ht="14.25">
      <c r="A23" s="110" t="s">
        <v>344</v>
      </c>
      <c r="B23" s="139" t="s">
        <v>51</v>
      </c>
      <c r="C23" s="139"/>
      <c r="D23" s="139"/>
      <c r="E23" s="139"/>
      <c r="F23" s="80">
        <v>2</v>
      </c>
      <c r="G23" s="80"/>
      <c r="H23" s="80"/>
      <c r="I23" s="80"/>
      <c r="J23" s="80">
        <v>234</v>
      </c>
      <c r="K23" s="80">
        <v>234</v>
      </c>
      <c r="L23" s="80"/>
      <c r="M23" s="80"/>
      <c r="N23" s="80">
        <v>115</v>
      </c>
      <c r="O23" s="80">
        <v>2</v>
      </c>
      <c r="P23" s="80">
        <v>351</v>
      </c>
      <c r="Q23" s="81">
        <v>102</v>
      </c>
      <c r="R23" s="81">
        <v>132</v>
      </c>
      <c r="S23" s="82"/>
      <c r="T23" s="82"/>
      <c r="U23" s="83"/>
      <c r="V23" s="83"/>
      <c r="W23" s="84"/>
      <c r="X23" s="84"/>
      <c r="Y23" s="85"/>
      <c r="Z23" s="85"/>
      <c r="AA23" s="83"/>
      <c r="AB23" s="3"/>
    </row>
    <row r="24" spans="1:28" ht="14.25">
      <c r="A24" s="110" t="s">
        <v>336</v>
      </c>
      <c r="B24" s="139" t="s">
        <v>346</v>
      </c>
      <c r="C24" s="139"/>
      <c r="D24" s="139"/>
      <c r="E24" s="139"/>
      <c r="F24" s="80"/>
      <c r="G24" s="80"/>
      <c r="H24" s="80">
        <v>2</v>
      </c>
      <c r="I24" s="80"/>
      <c r="J24" s="80">
        <v>106</v>
      </c>
      <c r="K24" s="80">
        <v>50</v>
      </c>
      <c r="L24" s="80">
        <v>56</v>
      </c>
      <c r="M24" s="80"/>
      <c r="N24" s="80">
        <v>53</v>
      </c>
      <c r="O24" s="80"/>
      <c r="P24" s="80">
        <v>159</v>
      </c>
      <c r="Q24" s="81">
        <v>34</v>
      </c>
      <c r="R24" s="81">
        <v>72</v>
      </c>
      <c r="S24" s="82"/>
      <c r="T24" s="82"/>
      <c r="U24" s="83"/>
      <c r="V24" s="83"/>
      <c r="W24" s="84"/>
      <c r="X24" s="84"/>
      <c r="Y24" s="85"/>
      <c r="Z24" s="85"/>
      <c r="AA24" s="83"/>
      <c r="AB24" s="3"/>
    </row>
    <row r="25" spans="1:28" s="56" customFormat="1" ht="14.25">
      <c r="A25" s="110" t="s">
        <v>345</v>
      </c>
      <c r="B25" s="143" t="s">
        <v>45</v>
      </c>
      <c r="C25" s="144"/>
      <c r="D25" s="144"/>
      <c r="E25" s="145"/>
      <c r="F25" s="103">
        <v>2</v>
      </c>
      <c r="G25" s="103"/>
      <c r="H25" s="103"/>
      <c r="I25" s="103"/>
      <c r="J25" s="103">
        <v>128</v>
      </c>
      <c r="K25" s="103">
        <v>98</v>
      </c>
      <c r="L25" s="103">
        <v>30</v>
      </c>
      <c r="M25" s="103"/>
      <c r="N25" s="103">
        <v>63</v>
      </c>
      <c r="O25" s="103">
        <v>1</v>
      </c>
      <c r="P25" s="103">
        <v>192</v>
      </c>
      <c r="Q25" s="108">
        <v>40</v>
      </c>
      <c r="R25" s="108">
        <v>88</v>
      </c>
      <c r="S25" s="109"/>
      <c r="T25" s="109"/>
      <c r="U25" s="105"/>
      <c r="V25" s="105"/>
      <c r="W25" s="106"/>
      <c r="X25" s="106"/>
      <c r="Y25" s="107"/>
      <c r="Z25" s="107"/>
      <c r="AA25" s="105"/>
      <c r="AB25" s="104"/>
    </row>
    <row r="26" spans="1:28" ht="52.5" customHeight="1">
      <c r="A26" s="110" t="s">
        <v>337</v>
      </c>
      <c r="B26" s="130" t="s">
        <v>347</v>
      </c>
      <c r="C26" s="130"/>
      <c r="D26" s="130"/>
      <c r="E26" s="130"/>
      <c r="F26" s="80"/>
      <c r="G26" s="80"/>
      <c r="H26" s="80">
        <v>2</v>
      </c>
      <c r="I26" s="80"/>
      <c r="J26" s="80">
        <v>50</v>
      </c>
      <c r="K26" s="80">
        <v>30</v>
      </c>
      <c r="L26" s="80">
        <v>20</v>
      </c>
      <c r="M26" s="80"/>
      <c r="N26" s="80">
        <v>25</v>
      </c>
      <c r="O26" s="80"/>
      <c r="P26" s="80">
        <v>75</v>
      </c>
      <c r="Q26" s="81">
        <v>16</v>
      </c>
      <c r="R26" s="81">
        <v>34</v>
      </c>
      <c r="S26" s="82"/>
      <c r="T26" s="82"/>
      <c r="U26" s="83"/>
      <c r="V26" s="83"/>
      <c r="W26" s="84"/>
      <c r="X26" s="84"/>
      <c r="Y26" s="85"/>
      <c r="Z26" s="85"/>
      <c r="AA26" s="83"/>
      <c r="AB26" s="3"/>
    </row>
    <row r="27" spans="1:28" s="56" customFormat="1" ht="16.5" customHeight="1">
      <c r="A27" s="143" t="s">
        <v>348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7"/>
    </row>
    <row r="28" spans="1:28" ht="30" customHeight="1">
      <c r="A28" s="98" t="s">
        <v>47</v>
      </c>
      <c r="B28" s="131" t="s">
        <v>320</v>
      </c>
      <c r="C28" s="131"/>
      <c r="D28" s="131"/>
      <c r="E28" s="131"/>
      <c r="F28" s="4">
        <v>0</v>
      </c>
      <c r="G28" s="4">
        <v>0</v>
      </c>
      <c r="H28" s="4">
        <v>8</v>
      </c>
      <c r="I28" s="4">
        <f>SUM(I29:I34)</f>
        <v>0</v>
      </c>
      <c r="J28" s="4">
        <f aca="true" t="shared" si="1" ref="J28:Y28">SUM(J29:J34)</f>
        <v>660</v>
      </c>
      <c r="K28" s="4">
        <f t="shared" si="1"/>
        <v>116</v>
      </c>
      <c r="L28" s="4">
        <f t="shared" si="1"/>
        <v>544</v>
      </c>
      <c r="M28" s="4">
        <f t="shared" si="1"/>
        <v>0</v>
      </c>
      <c r="N28" s="4">
        <f t="shared" si="1"/>
        <v>423</v>
      </c>
      <c r="O28" s="4">
        <f t="shared" si="1"/>
        <v>0</v>
      </c>
      <c r="P28" s="4">
        <f t="shared" si="1"/>
        <v>1083</v>
      </c>
      <c r="Q28" s="4">
        <f t="shared" si="1"/>
        <v>0</v>
      </c>
      <c r="R28" s="4">
        <f t="shared" si="1"/>
        <v>0</v>
      </c>
      <c r="S28" s="4">
        <f t="shared" si="1"/>
        <v>160</v>
      </c>
      <c r="T28" s="4">
        <f t="shared" si="1"/>
        <v>112</v>
      </c>
      <c r="U28" s="4">
        <f t="shared" si="1"/>
        <v>64</v>
      </c>
      <c r="V28" s="4">
        <f t="shared" si="1"/>
        <v>68</v>
      </c>
      <c r="W28" s="4">
        <f t="shared" si="1"/>
        <v>64</v>
      </c>
      <c r="X28" s="4">
        <f t="shared" si="1"/>
        <v>120</v>
      </c>
      <c r="Y28" s="4">
        <f t="shared" si="1"/>
        <v>72</v>
      </c>
      <c r="Z28" s="4">
        <f>SUM(Z29:Z34)</f>
        <v>0</v>
      </c>
      <c r="AA28" s="4">
        <f>SUM(AA29:AA34)</f>
        <v>628</v>
      </c>
      <c r="AB28" s="5">
        <f>SUM(AB29:AB34)</f>
        <v>32</v>
      </c>
    </row>
    <row r="29" spans="1:28" ht="14.25">
      <c r="A29" s="99" t="s">
        <v>60</v>
      </c>
      <c r="B29" s="139" t="s">
        <v>48</v>
      </c>
      <c r="C29" s="139"/>
      <c r="D29" s="139"/>
      <c r="E29" s="139"/>
      <c r="F29" s="80"/>
      <c r="G29" s="80"/>
      <c r="H29" s="80">
        <v>8</v>
      </c>
      <c r="I29" s="80"/>
      <c r="J29" s="80">
        <v>48</v>
      </c>
      <c r="K29" s="80">
        <v>40</v>
      </c>
      <c r="L29" s="80">
        <v>8</v>
      </c>
      <c r="M29" s="80"/>
      <c r="N29" s="80">
        <v>14</v>
      </c>
      <c r="O29" s="80"/>
      <c r="P29" s="80">
        <v>62</v>
      </c>
      <c r="Q29" s="81"/>
      <c r="R29" s="81"/>
      <c r="S29" s="82"/>
      <c r="T29" s="82"/>
      <c r="U29" s="83"/>
      <c r="V29" s="83"/>
      <c r="W29" s="84"/>
      <c r="X29" s="84">
        <v>48</v>
      </c>
      <c r="Y29" s="85"/>
      <c r="Z29" s="85"/>
      <c r="AA29" s="83">
        <v>48</v>
      </c>
      <c r="AB29" s="3">
        <v>0</v>
      </c>
    </row>
    <row r="30" spans="1:28" ht="14.25">
      <c r="A30" s="99" t="s">
        <v>61</v>
      </c>
      <c r="B30" s="139" t="s">
        <v>49</v>
      </c>
      <c r="C30" s="139"/>
      <c r="D30" s="139"/>
      <c r="E30" s="139"/>
      <c r="F30" s="80"/>
      <c r="G30" s="80"/>
      <c r="H30" s="80">
        <v>3</v>
      </c>
      <c r="I30" s="80"/>
      <c r="J30" s="80">
        <v>48</v>
      </c>
      <c r="K30" s="80">
        <v>6</v>
      </c>
      <c r="L30" s="80">
        <v>42</v>
      </c>
      <c r="M30" s="80"/>
      <c r="N30" s="80">
        <v>14</v>
      </c>
      <c r="O30" s="80"/>
      <c r="P30" s="80">
        <v>62</v>
      </c>
      <c r="Q30" s="81"/>
      <c r="R30" s="81"/>
      <c r="S30" s="82">
        <v>48</v>
      </c>
      <c r="T30" s="82"/>
      <c r="U30" s="83"/>
      <c r="V30" s="83"/>
      <c r="W30" s="84"/>
      <c r="X30" s="84"/>
      <c r="Y30" s="85"/>
      <c r="Z30" s="85"/>
      <c r="AA30" s="83">
        <v>48</v>
      </c>
      <c r="AB30" s="3">
        <v>0</v>
      </c>
    </row>
    <row r="31" spans="1:28" ht="14.25">
      <c r="A31" s="99" t="s">
        <v>62</v>
      </c>
      <c r="B31" s="139" t="s">
        <v>43</v>
      </c>
      <c r="C31" s="139"/>
      <c r="D31" s="139"/>
      <c r="E31" s="139"/>
      <c r="F31" s="80"/>
      <c r="G31" s="80"/>
      <c r="H31" s="80">
        <v>3</v>
      </c>
      <c r="I31" s="80"/>
      <c r="J31" s="80">
        <v>48</v>
      </c>
      <c r="K31" s="80">
        <v>40</v>
      </c>
      <c r="L31" s="80">
        <v>8</v>
      </c>
      <c r="M31" s="80"/>
      <c r="N31" s="80">
        <v>14</v>
      </c>
      <c r="O31" s="80"/>
      <c r="P31" s="80">
        <v>62</v>
      </c>
      <c r="Q31" s="81"/>
      <c r="R31" s="81"/>
      <c r="S31" s="82">
        <v>48</v>
      </c>
      <c r="T31" s="82"/>
      <c r="U31" s="83"/>
      <c r="V31" s="83"/>
      <c r="W31" s="84"/>
      <c r="X31" s="84"/>
      <c r="Y31" s="85"/>
      <c r="Z31" s="85"/>
      <c r="AA31" s="83">
        <v>48</v>
      </c>
      <c r="AB31" s="3">
        <v>0</v>
      </c>
    </row>
    <row r="32" spans="1:28" ht="14.25">
      <c r="A32" s="99" t="s">
        <v>63</v>
      </c>
      <c r="B32" s="139" t="s">
        <v>42</v>
      </c>
      <c r="C32" s="139"/>
      <c r="D32" s="139"/>
      <c r="E32" s="139"/>
      <c r="F32" s="80"/>
      <c r="G32" s="80"/>
      <c r="H32" s="80">
        <v>569</v>
      </c>
      <c r="I32" s="80"/>
      <c r="J32" s="80">
        <v>242</v>
      </c>
      <c r="K32" s="80"/>
      <c r="L32" s="80">
        <v>242</v>
      </c>
      <c r="M32" s="80"/>
      <c r="N32" s="80">
        <v>123</v>
      </c>
      <c r="O32" s="80"/>
      <c r="P32" s="80">
        <v>365</v>
      </c>
      <c r="Q32" s="81"/>
      <c r="R32" s="81"/>
      <c r="S32" s="82">
        <v>32</v>
      </c>
      <c r="T32" s="82">
        <v>40</v>
      </c>
      <c r="U32" s="83">
        <v>32</v>
      </c>
      <c r="V32" s="83">
        <v>34</v>
      </c>
      <c r="W32" s="84">
        <v>32</v>
      </c>
      <c r="X32" s="84">
        <v>36</v>
      </c>
      <c r="Y32" s="85">
        <v>36</v>
      </c>
      <c r="Z32" s="85"/>
      <c r="AA32" s="83">
        <v>242</v>
      </c>
      <c r="AB32" s="3">
        <v>0</v>
      </c>
    </row>
    <row r="33" spans="1:28" ht="14.25">
      <c r="A33" s="99" t="s">
        <v>64</v>
      </c>
      <c r="B33" s="139" t="s">
        <v>44</v>
      </c>
      <c r="C33" s="139"/>
      <c r="D33" s="139"/>
      <c r="E33" s="139"/>
      <c r="F33" s="80"/>
      <c r="G33" s="80">
        <v>345678</v>
      </c>
      <c r="H33" s="80">
        <v>9</v>
      </c>
      <c r="I33" s="80"/>
      <c r="J33" s="80">
        <v>242</v>
      </c>
      <c r="K33" s="80">
        <v>2</v>
      </c>
      <c r="L33" s="80">
        <v>240</v>
      </c>
      <c r="M33" s="80"/>
      <c r="N33" s="80">
        <v>242</v>
      </c>
      <c r="O33" s="80"/>
      <c r="P33" s="80">
        <v>484</v>
      </c>
      <c r="Q33" s="81"/>
      <c r="R33" s="81"/>
      <c r="S33" s="82">
        <v>32</v>
      </c>
      <c r="T33" s="82">
        <v>40</v>
      </c>
      <c r="U33" s="83">
        <v>32</v>
      </c>
      <c r="V33" s="83">
        <v>34</v>
      </c>
      <c r="W33" s="84">
        <v>32</v>
      </c>
      <c r="X33" s="84">
        <v>36</v>
      </c>
      <c r="Y33" s="85">
        <v>36</v>
      </c>
      <c r="Z33" s="85"/>
      <c r="AA33" s="83">
        <v>242</v>
      </c>
      <c r="AB33" s="3">
        <v>0</v>
      </c>
    </row>
    <row r="34" spans="1:28" ht="33" customHeight="1">
      <c r="A34" s="99" t="s">
        <v>65</v>
      </c>
      <c r="B34" s="130" t="s">
        <v>355</v>
      </c>
      <c r="C34" s="130"/>
      <c r="D34" s="130"/>
      <c r="E34" s="130"/>
      <c r="F34" s="80"/>
      <c r="G34" s="80"/>
      <c r="H34" s="80">
        <v>4</v>
      </c>
      <c r="I34" s="80"/>
      <c r="J34" s="80">
        <v>32</v>
      </c>
      <c r="K34" s="80">
        <v>28</v>
      </c>
      <c r="L34" s="80">
        <v>4</v>
      </c>
      <c r="M34" s="80"/>
      <c r="N34" s="80">
        <v>16</v>
      </c>
      <c r="O34" s="80"/>
      <c r="P34" s="80">
        <v>48</v>
      </c>
      <c r="Q34" s="81"/>
      <c r="R34" s="81"/>
      <c r="S34" s="82"/>
      <c r="T34" s="82">
        <v>32</v>
      </c>
      <c r="U34" s="83"/>
      <c r="V34" s="83"/>
      <c r="W34" s="84"/>
      <c r="X34" s="84"/>
      <c r="Y34" s="85"/>
      <c r="Z34" s="85"/>
      <c r="AA34" s="83">
        <v>0</v>
      </c>
      <c r="AB34" s="3">
        <v>32</v>
      </c>
    </row>
    <row r="35" spans="1:28" ht="43.5" customHeight="1">
      <c r="A35" s="98" t="s">
        <v>50</v>
      </c>
      <c r="B35" s="131" t="s">
        <v>321</v>
      </c>
      <c r="C35" s="131"/>
      <c r="D35" s="131"/>
      <c r="E35" s="131"/>
      <c r="F35" s="4">
        <v>1</v>
      </c>
      <c r="G35" s="4">
        <v>0</v>
      </c>
      <c r="H35" s="4">
        <v>2</v>
      </c>
      <c r="I35" s="4">
        <f>SUM(I36:I38)</f>
        <v>0</v>
      </c>
      <c r="J35" s="4">
        <f aca="true" t="shared" si="2" ref="J35:AB35">SUM(J36:J38)</f>
        <v>154</v>
      </c>
      <c r="K35" s="4">
        <f t="shared" si="2"/>
        <v>54</v>
      </c>
      <c r="L35" s="4">
        <f t="shared" si="2"/>
        <v>68</v>
      </c>
      <c r="M35" s="4">
        <f t="shared" si="2"/>
        <v>0</v>
      </c>
      <c r="N35" s="4">
        <f t="shared" si="2"/>
        <v>76</v>
      </c>
      <c r="O35" s="4">
        <f t="shared" si="2"/>
        <v>1</v>
      </c>
      <c r="P35" s="4">
        <f t="shared" si="2"/>
        <v>231</v>
      </c>
      <c r="Q35" s="4">
        <f t="shared" si="2"/>
        <v>0</v>
      </c>
      <c r="R35" s="4">
        <f t="shared" si="2"/>
        <v>0</v>
      </c>
      <c r="S35" s="4">
        <f t="shared" si="2"/>
        <v>62</v>
      </c>
      <c r="T35" s="4">
        <f t="shared" si="2"/>
        <v>60</v>
      </c>
      <c r="U35" s="4">
        <f t="shared" si="2"/>
        <v>0</v>
      </c>
      <c r="V35" s="4">
        <f t="shared" si="2"/>
        <v>32</v>
      </c>
      <c r="W35" s="4">
        <f t="shared" si="2"/>
        <v>0</v>
      </c>
      <c r="X35" s="4">
        <f t="shared" si="2"/>
        <v>0</v>
      </c>
      <c r="Y35" s="4">
        <f t="shared" si="2"/>
        <v>0</v>
      </c>
      <c r="Z35" s="4">
        <f t="shared" si="2"/>
        <v>0</v>
      </c>
      <c r="AA35" s="4">
        <f t="shared" si="2"/>
        <v>122</v>
      </c>
      <c r="AB35" s="5">
        <f t="shared" si="2"/>
        <v>32</v>
      </c>
    </row>
    <row r="36" spans="1:28" ht="14.25">
      <c r="A36" s="99" t="s">
        <v>66</v>
      </c>
      <c r="B36" s="139" t="s">
        <v>51</v>
      </c>
      <c r="C36" s="139"/>
      <c r="D36" s="139"/>
      <c r="E36" s="139"/>
      <c r="F36" s="80">
        <v>3</v>
      </c>
      <c r="G36" s="80"/>
      <c r="H36" s="80"/>
      <c r="I36" s="80"/>
      <c r="J36" s="80">
        <v>62</v>
      </c>
      <c r="K36" s="80">
        <v>42</v>
      </c>
      <c r="L36" s="80">
        <v>20</v>
      </c>
      <c r="M36" s="80"/>
      <c r="N36" s="80">
        <v>30</v>
      </c>
      <c r="O36" s="80">
        <v>1</v>
      </c>
      <c r="P36" s="80">
        <v>93</v>
      </c>
      <c r="Q36" s="81"/>
      <c r="R36" s="81"/>
      <c r="S36" s="82">
        <v>62</v>
      </c>
      <c r="T36" s="82"/>
      <c r="U36" s="83"/>
      <c r="V36" s="83"/>
      <c r="W36" s="84"/>
      <c r="X36" s="84"/>
      <c r="Y36" s="85"/>
      <c r="Z36" s="85"/>
      <c r="AA36" s="83">
        <v>62</v>
      </c>
      <c r="AB36" s="3">
        <v>0</v>
      </c>
    </row>
    <row r="37" spans="1:28" ht="32.25" customHeight="1">
      <c r="A37" s="100" t="s">
        <v>67</v>
      </c>
      <c r="B37" s="130" t="s">
        <v>52</v>
      </c>
      <c r="C37" s="130"/>
      <c r="D37" s="130"/>
      <c r="E37" s="130"/>
      <c r="F37" s="80"/>
      <c r="G37" s="80"/>
      <c r="H37" s="80">
        <v>4</v>
      </c>
      <c r="I37" s="80"/>
      <c r="J37" s="80">
        <v>60</v>
      </c>
      <c r="K37" s="80">
        <v>12</v>
      </c>
      <c r="L37" s="80">
        <v>48</v>
      </c>
      <c r="M37" s="80"/>
      <c r="N37" s="80">
        <v>30</v>
      </c>
      <c r="O37" s="80"/>
      <c r="P37" s="80">
        <v>90</v>
      </c>
      <c r="Q37" s="81"/>
      <c r="R37" s="81"/>
      <c r="S37" s="82"/>
      <c r="T37" s="82">
        <v>60</v>
      </c>
      <c r="U37" s="83"/>
      <c r="V37" s="83"/>
      <c r="W37" s="84"/>
      <c r="X37" s="84"/>
      <c r="Y37" s="85"/>
      <c r="Z37" s="85"/>
      <c r="AA37" s="83">
        <v>60</v>
      </c>
      <c r="AB37" s="3">
        <v>0</v>
      </c>
    </row>
    <row r="38" spans="1:28" ht="33" customHeight="1">
      <c r="A38" s="99" t="s">
        <v>68</v>
      </c>
      <c r="B38" s="130" t="s">
        <v>53</v>
      </c>
      <c r="C38" s="130"/>
      <c r="D38" s="130"/>
      <c r="E38" s="130"/>
      <c r="F38" s="80"/>
      <c r="G38" s="80"/>
      <c r="H38" s="80">
        <v>6</v>
      </c>
      <c r="I38" s="80"/>
      <c r="J38" s="80">
        <v>32</v>
      </c>
      <c r="K38" s="80"/>
      <c r="L38" s="80"/>
      <c r="M38" s="80"/>
      <c r="N38" s="80">
        <v>16</v>
      </c>
      <c r="O38" s="80"/>
      <c r="P38" s="80">
        <v>48</v>
      </c>
      <c r="Q38" s="81"/>
      <c r="R38" s="81"/>
      <c r="S38" s="82"/>
      <c r="T38" s="82"/>
      <c r="U38" s="83"/>
      <c r="V38" s="83">
        <v>32</v>
      </c>
      <c r="W38" s="84"/>
      <c r="X38" s="84"/>
      <c r="Y38" s="85"/>
      <c r="Z38" s="85"/>
      <c r="AA38" s="83">
        <v>0</v>
      </c>
      <c r="AB38" s="3">
        <v>32</v>
      </c>
    </row>
    <row r="39" spans="1:28" ht="18" customHeight="1">
      <c r="A39" s="98" t="s">
        <v>54</v>
      </c>
      <c r="B39" s="131" t="s">
        <v>322</v>
      </c>
      <c r="C39" s="131"/>
      <c r="D39" s="131"/>
      <c r="E39" s="131"/>
      <c r="F39" s="4">
        <v>17</v>
      </c>
      <c r="G39" s="4">
        <v>1</v>
      </c>
      <c r="H39" s="4">
        <v>28</v>
      </c>
      <c r="I39" s="4">
        <v>3</v>
      </c>
      <c r="J39" s="4">
        <f aca="true" t="shared" si="3" ref="J39:AB39">SUM(J40,J63)</f>
        <v>3542</v>
      </c>
      <c r="K39" s="4">
        <f t="shared" si="3"/>
        <v>2090</v>
      </c>
      <c r="L39" s="4">
        <f t="shared" si="3"/>
        <v>1372</v>
      </c>
      <c r="M39" s="4">
        <f t="shared" si="3"/>
        <v>80</v>
      </c>
      <c r="N39" s="4">
        <f t="shared" si="3"/>
        <v>1663</v>
      </c>
      <c r="O39" s="4">
        <f t="shared" si="3"/>
        <v>15</v>
      </c>
      <c r="P39" s="4">
        <f t="shared" si="3"/>
        <v>5220</v>
      </c>
      <c r="Q39" s="4">
        <f t="shared" si="3"/>
        <v>0</v>
      </c>
      <c r="R39" s="4">
        <f t="shared" si="3"/>
        <v>0</v>
      </c>
      <c r="S39" s="4">
        <f t="shared" si="3"/>
        <v>354</v>
      </c>
      <c r="T39" s="4">
        <f t="shared" si="3"/>
        <v>548</v>
      </c>
      <c r="U39" s="4">
        <f t="shared" si="3"/>
        <v>512</v>
      </c>
      <c r="V39" s="4">
        <f t="shared" si="3"/>
        <v>512</v>
      </c>
      <c r="W39" s="4">
        <f t="shared" si="3"/>
        <v>512</v>
      </c>
      <c r="X39" s="4">
        <f t="shared" si="3"/>
        <v>528</v>
      </c>
      <c r="Y39" s="4">
        <f t="shared" si="3"/>
        <v>396</v>
      </c>
      <c r="Z39" s="4">
        <f t="shared" si="3"/>
        <v>180</v>
      </c>
      <c r="AA39" s="4">
        <f t="shared" si="3"/>
        <v>2310</v>
      </c>
      <c r="AB39" s="5">
        <f t="shared" si="3"/>
        <v>1232</v>
      </c>
    </row>
    <row r="40" spans="1:28" ht="29.25" customHeight="1">
      <c r="A40" s="98" t="s">
        <v>166</v>
      </c>
      <c r="B40" s="131" t="s">
        <v>167</v>
      </c>
      <c r="C40" s="131"/>
      <c r="D40" s="131"/>
      <c r="E40" s="131"/>
      <c r="F40" s="4">
        <v>9</v>
      </c>
      <c r="G40" s="4">
        <v>0</v>
      </c>
      <c r="H40" s="4">
        <v>12</v>
      </c>
      <c r="I40" s="4">
        <v>1</v>
      </c>
      <c r="J40" s="4">
        <f aca="true" t="shared" si="4" ref="J40:AB40">SUM(J41:J62)</f>
        <v>1836</v>
      </c>
      <c r="K40" s="4">
        <f t="shared" si="4"/>
        <v>1226</v>
      </c>
      <c r="L40" s="4">
        <f t="shared" si="4"/>
        <v>590</v>
      </c>
      <c r="M40" s="4">
        <f t="shared" si="4"/>
        <v>20</v>
      </c>
      <c r="N40" s="4">
        <f t="shared" si="4"/>
        <v>892</v>
      </c>
      <c r="O40" s="4">
        <f t="shared" si="4"/>
        <v>8</v>
      </c>
      <c r="P40" s="4">
        <f t="shared" si="4"/>
        <v>2736</v>
      </c>
      <c r="Q40" s="4">
        <f t="shared" si="4"/>
        <v>0</v>
      </c>
      <c r="R40" s="4">
        <f t="shared" si="4"/>
        <v>0</v>
      </c>
      <c r="S40" s="4">
        <f t="shared" si="4"/>
        <v>330</v>
      </c>
      <c r="T40" s="4">
        <f t="shared" si="4"/>
        <v>338</v>
      </c>
      <c r="U40" s="4">
        <f t="shared" si="4"/>
        <v>314</v>
      </c>
      <c r="V40" s="4">
        <f t="shared" si="4"/>
        <v>250</v>
      </c>
      <c r="W40" s="4">
        <f t="shared" si="4"/>
        <v>264</v>
      </c>
      <c r="X40" s="4">
        <f t="shared" si="4"/>
        <v>308</v>
      </c>
      <c r="Y40" s="4">
        <f t="shared" si="4"/>
        <v>0</v>
      </c>
      <c r="Z40" s="4">
        <f t="shared" si="4"/>
        <v>32</v>
      </c>
      <c r="AA40" s="4">
        <f t="shared" si="4"/>
        <v>1062</v>
      </c>
      <c r="AB40" s="6">
        <f t="shared" si="4"/>
        <v>774</v>
      </c>
    </row>
    <row r="41" spans="1:55" ht="14.25">
      <c r="A41" s="99" t="s">
        <v>56</v>
      </c>
      <c r="B41" s="139" t="s">
        <v>72</v>
      </c>
      <c r="C41" s="139"/>
      <c r="D41" s="139"/>
      <c r="E41" s="139"/>
      <c r="F41" s="80">
        <v>5</v>
      </c>
      <c r="G41" s="80"/>
      <c r="H41" s="80"/>
      <c r="I41" s="80"/>
      <c r="J41" s="80">
        <v>60</v>
      </c>
      <c r="K41" s="80">
        <v>32</v>
      </c>
      <c r="L41" s="80">
        <v>28</v>
      </c>
      <c r="M41" s="80"/>
      <c r="N41" s="80">
        <v>29</v>
      </c>
      <c r="O41" s="80">
        <v>1</v>
      </c>
      <c r="P41" s="80">
        <v>90</v>
      </c>
      <c r="Q41" s="81"/>
      <c r="R41" s="81"/>
      <c r="S41" s="82"/>
      <c r="T41" s="82"/>
      <c r="U41" s="83">
        <v>60</v>
      </c>
      <c r="V41" s="83"/>
      <c r="W41" s="84"/>
      <c r="X41" s="84"/>
      <c r="Y41" s="85"/>
      <c r="Z41" s="85"/>
      <c r="AA41" s="83">
        <v>60</v>
      </c>
      <c r="AB41" s="3">
        <v>0</v>
      </c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</row>
    <row r="42" spans="1:55" ht="28.5" customHeight="1">
      <c r="A42" s="99" t="s">
        <v>57</v>
      </c>
      <c r="B42" s="130" t="s">
        <v>73</v>
      </c>
      <c r="C42" s="130"/>
      <c r="D42" s="130"/>
      <c r="E42" s="130"/>
      <c r="F42" s="80">
        <v>4</v>
      </c>
      <c r="G42" s="80"/>
      <c r="H42" s="80"/>
      <c r="I42" s="80"/>
      <c r="J42" s="80">
        <v>108</v>
      </c>
      <c r="K42" s="80">
        <v>66</v>
      </c>
      <c r="L42" s="80">
        <v>42</v>
      </c>
      <c r="M42" s="80"/>
      <c r="N42" s="80">
        <v>53</v>
      </c>
      <c r="O42" s="80">
        <v>1</v>
      </c>
      <c r="P42" s="80">
        <v>162</v>
      </c>
      <c r="Q42" s="81"/>
      <c r="R42" s="81"/>
      <c r="S42" s="82">
        <v>50</v>
      </c>
      <c r="T42" s="82">
        <v>58</v>
      </c>
      <c r="U42" s="83"/>
      <c r="V42" s="83"/>
      <c r="W42" s="84"/>
      <c r="X42" s="84"/>
      <c r="Y42" s="85"/>
      <c r="Z42" s="85"/>
      <c r="AA42" s="83">
        <v>108</v>
      </c>
      <c r="AB42" s="3">
        <v>0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</row>
    <row r="43" spans="1:55" ht="33.75" customHeight="1">
      <c r="A43" s="99" t="s">
        <v>58</v>
      </c>
      <c r="B43" s="130" t="s">
        <v>74</v>
      </c>
      <c r="C43" s="130"/>
      <c r="D43" s="130"/>
      <c r="E43" s="130"/>
      <c r="F43" s="80"/>
      <c r="G43" s="80"/>
      <c r="H43" s="80">
        <v>3</v>
      </c>
      <c r="I43" s="80"/>
      <c r="J43" s="80">
        <v>68</v>
      </c>
      <c r="K43" s="80">
        <v>48</v>
      </c>
      <c r="L43" s="80">
        <v>20</v>
      </c>
      <c r="M43" s="80"/>
      <c r="N43" s="80">
        <v>34</v>
      </c>
      <c r="O43" s="80"/>
      <c r="P43" s="80">
        <v>102</v>
      </c>
      <c r="Q43" s="81"/>
      <c r="R43" s="81"/>
      <c r="S43" s="82">
        <v>68</v>
      </c>
      <c r="T43" s="82"/>
      <c r="U43" s="83"/>
      <c r="V43" s="83"/>
      <c r="W43" s="84"/>
      <c r="X43" s="84"/>
      <c r="Y43" s="85"/>
      <c r="Z43" s="85"/>
      <c r="AA43" s="83">
        <v>68</v>
      </c>
      <c r="AB43" s="3">
        <v>0</v>
      </c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</row>
    <row r="44" spans="1:55" ht="26.25" customHeight="1">
      <c r="A44" s="99" t="s">
        <v>59</v>
      </c>
      <c r="B44" s="130" t="s">
        <v>75</v>
      </c>
      <c r="C44" s="130"/>
      <c r="D44" s="130"/>
      <c r="E44" s="130"/>
      <c r="F44" s="80">
        <v>6</v>
      </c>
      <c r="G44" s="80"/>
      <c r="H44" s="80"/>
      <c r="I44" s="80"/>
      <c r="J44" s="80">
        <v>80</v>
      </c>
      <c r="K44" s="80">
        <v>62</v>
      </c>
      <c r="L44" s="80">
        <v>18</v>
      </c>
      <c r="M44" s="80"/>
      <c r="N44" s="80">
        <v>39</v>
      </c>
      <c r="O44" s="80">
        <v>1</v>
      </c>
      <c r="P44" s="80">
        <v>120</v>
      </c>
      <c r="Q44" s="81"/>
      <c r="R44" s="81"/>
      <c r="S44" s="82"/>
      <c r="T44" s="82"/>
      <c r="U44" s="83">
        <v>44</v>
      </c>
      <c r="V44" s="83">
        <v>36</v>
      </c>
      <c r="W44" s="84"/>
      <c r="X44" s="84"/>
      <c r="Y44" s="85"/>
      <c r="Z44" s="85"/>
      <c r="AA44" s="83">
        <v>80</v>
      </c>
      <c r="AB44" s="3">
        <v>0</v>
      </c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</row>
    <row r="45" spans="1:55" ht="57" customHeight="1">
      <c r="A45" s="98" t="s">
        <v>55</v>
      </c>
      <c r="B45" s="131" t="s">
        <v>76</v>
      </c>
      <c r="C45" s="131"/>
      <c r="D45" s="131"/>
      <c r="E45" s="131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1"/>
      <c r="R45" s="81"/>
      <c r="S45" s="82"/>
      <c r="T45" s="82"/>
      <c r="U45" s="83"/>
      <c r="V45" s="83"/>
      <c r="W45" s="84"/>
      <c r="X45" s="84"/>
      <c r="Y45" s="85"/>
      <c r="Z45" s="85"/>
      <c r="AA45" s="83"/>
      <c r="AB45" s="3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</row>
    <row r="46" spans="1:55" ht="14.25">
      <c r="A46" s="99" t="s">
        <v>77</v>
      </c>
      <c r="B46" s="130" t="s">
        <v>85</v>
      </c>
      <c r="C46" s="130"/>
      <c r="D46" s="130"/>
      <c r="E46" s="130"/>
      <c r="F46" s="80"/>
      <c r="G46" s="80"/>
      <c r="H46" s="80">
        <v>4</v>
      </c>
      <c r="I46" s="80"/>
      <c r="J46" s="80">
        <v>112</v>
      </c>
      <c r="K46" s="80"/>
      <c r="L46" s="80">
        <v>112</v>
      </c>
      <c r="M46" s="80"/>
      <c r="N46" s="80">
        <v>56</v>
      </c>
      <c r="O46" s="80"/>
      <c r="P46" s="80">
        <v>168</v>
      </c>
      <c r="Q46" s="81"/>
      <c r="R46" s="81"/>
      <c r="S46" s="82">
        <v>56</v>
      </c>
      <c r="T46" s="82">
        <v>56</v>
      </c>
      <c r="U46" s="83"/>
      <c r="V46" s="83"/>
      <c r="W46" s="84"/>
      <c r="X46" s="84"/>
      <c r="Y46" s="85"/>
      <c r="Z46" s="85"/>
      <c r="AA46" s="83">
        <v>112</v>
      </c>
      <c r="AB46" s="3">
        <v>0</v>
      </c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</row>
    <row r="47" spans="1:55" ht="14.25">
      <c r="A47" s="99" t="s">
        <v>78</v>
      </c>
      <c r="B47" s="130" t="s">
        <v>86</v>
      </c>
      <c r="C47" s="130"/>
      <c r="D47" s="130"/>
      <c r="E47" s="130"/>
      <c r="F47" s="80"/>
      <c r="G47" s="80"/>
      <c r="H47" s="80">
        <v>4</v>
      </c>
      <c r="I47" s="80"/>
      <c r="J47" s="80">
        <v>102</v>
      </c>
      <c r="K47" s="80">
        <v>76</v>
      </c>
      <c r="L47" s="80">
        <v>26</v>
      </c>
      <c r="M47" s="80"/>
      <c r="N47" s="80">
        <v>51</v>
      </c>
      <c r="O47" s="80"/>
      <c r="P47" s="80">
        <v>153</v>
      </c>
      <c r="Q47" s="81"/>
      <c r="R47" s="81"/>
      <c r="S47" s="82">
        <v>48</v>
      </c>
      <c r="T47" s="82">
        <v>54</v>
      </c>
      <c r="U47" s="83"/>
      <c r="V47" s="83"/>
      <c r="W47" s="84"/>
      <c r="X47" s="84"/>
      <c r="Y47" s="85"/>
      <c r="Z47" s="85"/>
      <c r="AA47" s="83">
        <v>102</v>
      </c>
      <c r="AB47" s="3">
        <v>0</v>
      </c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</row>
    <row r="48" spans="1:55" ht="24.75" customHeight="1">
      <c r="A48" s="99" t="s">
        <v>79</v>
      </c>
      <c r="B48" s="130" t="s">
        <v>87</v>
      </c>
      <c r="C48" s="130"/>
      <c r="D48" s="130"/>
      <c r="E48" s="130"/>
      <c r="F48" s="80">
        <v>3</v>
      </c>
      <c r="G48" s="80"/>
      <c r="H48" s="80"/>
      <c r="I48" s="80"/>
      <c r="J48" s="80">
        <v>58</v>
      </c>
      <c r="K48" s="80">
        <v>38</v>
      </c>
      <c r="L48" s="80">
        <v>20</v>
      </c>
      <c r="M48" s="80"/>
      <c r="N48" s="80">
        <v>28</v>
      </c>
      <c r="O48" s="80">
        <v>1</v>
      </c>
      <c r="P48" s="80">
        <v>87</v>
      </c>
      <c r="Q48" s="81"/>
      <c r="R48" s="81"/>
      <c r="S48" s="82">
        <v>58</v>
      </c>
      <c r="T48" s="82"/>
      <c r="U48" s="83"/>
      <c r="V48" s="83"/>
      <c r="W48" s="84"/>
      <c r="X48" s="84"/>
      <c r="Y48" s="85"/>
      <c r="Z48" s="85"/>
      <c r="AA48" s="83">
        <v>58</v>
      </c>
      <c r="AB48" s="3">
        <v>0</v>
      </c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</row>
    <row r="49" spans="1:55" ht="14.25">
      <c r="A49" s="99" t="s">
        <v>80</v>
      </c>
      <c r="B49" s="130" t="s">
        <v>88</v>
      </c>
      <c r="C49" s="130"/>
      <c r="D49" s="130"/>
      <c r="E49" s="130"/>
      <c r="F49" s="80">
        <v>5</v>
      </c>
      <c r="G49" s="80"/>
      <c r="H49" s="80"/>
      <c r="I49" s="80"/>
      <c r="J49" s="80">
        <v>90</v>
      </c>
      <c r="K49" s="80">
        <v>70</v>
      </c>
      <c r="L49" s="80">
        <v>20</v>
      </c>
      <c r="M49" s="80"/>
      <c r="N49" s="80">
        <v>44</v>
      </c>
      <c r="O49" s="80">
        <v>1</v>
      </c>
      <c r="P49" s="80">
        <v>135</v>
      </c>
      <c r="Q49" s="81"/>
      <c r="R49" s="81"/>
      <c r="S49" s="82"/>
      <c r="T49" s="82"/>
      <c r="U49" s="83">
        <v>90</v>
      </c>
      <c r="V49" s="83"/>
      <c r="W49" s="84"/>
      <c r="X49" s="84"/>
      <c r="Y49" s="85"/>
      <c r="Z49" s="85"/>
      <c r="AA49" s="83">
        <v>90</v>
      </c>
      <c r="AB49" s="3">
        <v>0</v>
      </c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</row>
    <row r="50" spans="1:55" ht="14.25">
      <c r="A50" s="99" t="s">
        <v>81</v>
      </c>
      <c r="B50" s="130" t="s">
        <v>89</v>
      </c>
      <c r="C50" s="130"/>
      <c r="D50" s="130"/>
      <c r="E50" s="130"/>
      <c r="F50" s="80"/>
      <c r="G50" s="80"/>
      <c r="H50" s="80">
        <v>4</v>
      </c>
      <c r="I50" s="80"/>
      <c r="J50" s="80">
        <v>102</v>
      </c>
      <c r="K50" s="80">
        <v>60</v>
      </c>
      <c r="L50" s="80">
        <v>42</v>
      </c>
      <c r="M50" s="80"/>
      <c r="N50" s="80">
        <v>51</v>
      </c>
      <c r="O50" s="80"/>
      <c r="P50" s="80">
        <v>153</v>
      </c>
      <c r="Q50" s="81"/>
      <c r="R50" s="81"/>
      <c r="S50" s="82">
        <v>50</v>
      </c>
      <c r="T50" s="82">
        <v>52</v>
      </c>
      <c r="U50" s="83"/>
      <c r="V50" s="83"/>
      <c r="W50" s="84"/>
      <c r="X50" s="84"/>
      <c r="Y50" s="85"/>
      <c r="Z50" s="85"/>
      <c r="AA50" s="83">
        <v>102</v>
      </c>
      <c r="AB50" s="3">
        <v>0</v>
      </c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</row>
    <row r="51" spans="1:55" ht="30.75" customHeight="1">
      <c r="A51" s="99" t="s">
        <v>82</v>
      </c>
      <c r="B51" s="130" t="s">
        <v>90</v>
      </c>
      <c r="C51" s="130"/>
      <c r="D51" s="130"/>
      <c r="E51" s="130"/>
      <c r="F51" s="80">
        <v>7</v>
      </c>
      <c r="G51" s="80"/>
      <c r="H51" s="80"/>
      <c r="I51" s="80"/>
      <c r="J51" s="80">
        <v>72</v>
      </c>
      <c r="K51" s="80">
        <v>16</v>
      </c>
      <c r="L51" s="80">
        <v>56</v>
      </c>
      <c r="M51" s="80"/>
      <c r="N51" s="80">
        <v>35</v>
      </c>
      <c r="O51" s="80">
        <v>1</v>
      </c>
      <c r="P51" s="80">
        <v>108</v>
      </c>
      <c r="Q51" s="81"/>
      <c r="R51" s="81"/>
      <c r="S51" s="82"/>
      <c r="T51" s="82"/>
      <c r="U51" s="83"/>
      <c r="V51" s="83"/>
      <c r="W51" s="84">
        <v>72</v>
      </c>
      <c r="X51" s="84"/>
      <c r="Y51" s="85"/>
      <c r="Z51" s="85"/>
      <c r="AA51" s="83">
        <v>72</v>
      </c>
      <c r="AB51" s="3">
        <v>0</v>
      </c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</row>
    <row r="52" spans="1:55" ht="27.75" customHeight="1">
      <c r="A52" s="99" t="s">
        <v>83</v>
      </c>
      <c r="B52" s="130" t="s">
        <v>91</v>
      </c>
      <c r="C52" s="130"/>
      <c r="D52" s="130"/>
      <c r="E52" s="130"/>
      <c r="F52" s="80"/>
      <c r="G52" s="80"/>
      <c r="H52" s="80">
        <v>8</v>
      </c>
      <c r="I52" s="80">
        <v>8</v>
      </c>
      <c r="J52" s="80">
        <v>82</v>
      </c>
      <c r="K52" s="80">
        <v>46</v>
      </c>
      <c r="L52" s="80">
        <v>16</v>
      </c>
      <c r="M52" s="80">
        <v>20</v>
      </c>
      <c r="N52" s="80">
        <v>41</v>
      </c>
      <c r="O52" s="80"/>
      <c r="P52" s="80">
        <v>123</v>
      </c>
      <c r="Q52" s="81"/>
      <c r="R52" s="81"/>
      <c r="S52" s="82"/>
      <c r="T52" s="82"/>
      <c r="U52" s="83"/>
      <c r="V52" s="83"/>
      <c r="W52" s="84">
        <v>42</v>
      </c>
      <c r="X52" s="84">
        <v>40</v>
      </c>
      <c r="Y52" s="85"/>
      <c r="Z52" s="85"/>
      <c r="AA52" s="83">
        <v>82</v>
      </c>
      <c r="AB52" s="3">
        <v>0</v>
      </c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</row>
    <row r="53" spans="1:55" ht="14.25">
      <c r="A53" s="99" t="s">
        <v>84</v>
      </c>
      <c r="B53" s="130" t="s">
        <v>93</v>
      </c>
      <c r="C53" s="130"/>
      <c r="D53" s="130"/>
      <c r="E53" s="130"/>
      <c r="F53" s="80"/>
      <c r="G53" s="80"/>
      <c r="H53" s="80">
        <v>5</v>
      </c>
      <c r="I53" s="80"/>
      <c r="J53" s="80">
        <v>60</v>
      </c>
      <c r="K53" s="80">
        <v>52</v>
      </c>
      <c r="L53" s="80">
        <v>8</v>
      </c>
      <c r="M53" s="80"/>
      <c r="N53" s="80">
        <v>30</v>
      </c>
      <c r="O53" s="80"/>
      <c r="P53" s="80">
        <v>90</v>
      </c>
      <c r="Q53" s="81"/>
      <c r="R53" s="81"/>
      <c r="S53" s="82"/>
      <c r="T53" s="82"/>
      <c r="U53" s="83">
        <v>60</v>
      </c>
      <c r="V53" s="83"/>
      <c r="W53" s="84"/>
      <c r="X53" s="84"/>
      <c r="Y53" s="85"/>
      <c r="Z53" s="85"/>
      <c r="AA53" s="83">
        <v>60</v>
      </c>
      <c r="AB53" s="3">
        <v>0</v>
      </c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</row>
    <row r="54" spans="1:55" ht="14.25">
      <c r="A54" s="99" t="s">
        <v>92</v>
      </c>
      <c r="B54" s="130" t="s">
        <v>94</v>
      </c>
      <c r="C54" s="130"/>
      <c r="D54" s="130"/>
      <c r="E54" s="130"/>
      <c r="F54" s="80"/>
      <c r="G54" s="80"/>
      <c r="H54" s="80">
        <v>4</v>
      </c>
      <c r="I54" s="80"/>
      <c r="J54" s="80">
        <v>58</v>
      </c>
      <c r="K54" s="80">
        <v>42</v>
      </c>
      <c r="L54" s="80">
        <v>16</v>
      </c>
      <c r="M54" s="80"/>
      <c r="N54" s="80">
        <v>28</v>
      </c>
      <c r="O54" s="80"/>
      <c r="P54" s="80">
        <v>86</v>
      </c>
      <c r="Q54" s="81"/>
      <c r="R54" s="81"/>
      <c r="S54" s="82"/>
      <c r="T54" s="82">
        <v>58</v>
      </c>
      <c r="U54" s="83"/>
      <c r="V54" s="83"/>
      <c r="W54" s="84"/>
      <c r="X54" s="84"/>
      <c r="Y54" s="85"/>
      <c r="Z54" s="85"/>
      <c r="AA54" s="83">
        <v>0</v>
      </c>
      <c r="AB54" s="3">
        <v>58</v>
      </c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</row>
    <row r="55" spans="1:55" ht="14.25">
      <c r="A55" s="99" t="s">
        <v>97</v>
      </c>
      <c r="B55" s="130" t="s">
        <v>95</v>
      </c>
      <c r="C55" s="130"/>
      <c r="D55" s="130"/>
      <c r="E55" s="130"/>
      <c r="F55" s="80">
        <v>4</v>
      </c>
      <c r="G55" s="80"/>
      <c r="H55" s="80"/>
      <c r="I55" s="80"/>
      <c r="J55" s="80">
        <v>60</v>
      </c>
      <c r="K55" s="80">
        <v>44</v>
      </c>
      <c r="L55" s="80">
        <v>16</v>
      </c>
      <c r="M55" s="80"/>
      <c r="N55" s="80">
        <v>29</v>
      </c>
      <c r="O55" s="80">
        <v>1</v>
      </c>
      <c r="P55" s="80">
        <v>90</v>
      </c>
      <c r="Q55" s="81"/>
      <c r="R55" s="81"/>
      <c r="S55" s="82"/>
      <c r="T55" s="82">
        <v>60</v>
      </c>
      <c r="U55" s="83"/>
      <c r="V55" s="83"/>
      <c r="W55" s="84"/>
      <c r="X55" s="84"/>
      <c r="Y55" s="85"/>
      <c r="Z55" s="85"/>
      <c r="AA55" s="83">
        <v>0</v>
      </c>
      <c r="AB55" s="3">
        <v>60</v>
      </c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</row>
    <row r="56" spans="1:55" ht="14.25">
      <c r="A56" s="99" t="s">
        <v>96</v>
      </c>
      <c r="B56" s="130" t="s">
        <v>98</v>
      </c>
      <c r="C56" s="130"/>
      <c r="D56" s="130"/>
      <c r="E56" s="130"/>
      <c r="F56" s="80"/>
      <c r="G56" s="80"/>
      <c r="H56" s="80">
        <v>6</v>
      </c>
      <c r="I56" s="80"/>
      <c r="J56" s="80">
        <v>196</v>
      </c>
      <c r="K56" s="80">
        <v>178</v>
      </c>
      <c r="L56" s="80">
        <v>18</v>
      </c>
      <c r="M56" s="80"/>
      <c r="N56" s="80">
        <v>98</v>
      </c>
      <c r="O56" s="80"/>
      <c r="P56" s="80">
        <v>294</v>
      </c>
      <c r="Q56" s="81"/>
      <c r="R56" s="81"/>
      <c r="S56" s="82"/>
      <c r="T56" s="82"/>
      <c r="U56" s="83">
        <v>60</v>
      </c>
      <c r="V56" s="83">
        <v>136</v>
      </c>
      <c r="W56" s="84"/>
      <c r="X56" s="84"/>
      <c r="Y56" s="85"/>
      <c r="Z56" s="85"/>
      <c r="AA56" s="83">
        <v>0</v>
      </c>
      <c r="AB56" s="3">
        <v>196</v>
      </c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</row>
    <row r="57" spans="1:55" ht="32.25" customHeight="1">
      <c r="A57" s="99" t="s">
        <v>99</v>
      </c>
      <c r="B57" s="130" t="s">
        <v>100</v>
      </c>
      <c r="C57" s="130"/>
      <c r="D57" s="130"/>
      <c r="E57" s="130"/>
      <c r="F57" s="80">
        <v>7</v>
      </c>
      <c r="G57" s="80"/>
      <c r="H57" s="80"/>
      <c r="I57" s="80"/>
      <c r="J57" s="80">
        <v>96</v>
      </c>
      <c r="K57" s="80">
        <v>62</v>
      </c>
      <c r="L57" s="80">
        <v>34</v>
      </c>
      <c r="M57" s="80"/>
      <c r="N57" s="80">
        <v>48</v>
      </c>
      <c r="O57" s="80"/>
      <c r="P57" s="80">
        <v>144</v>
      </c>
      <c r="Q57" s="81"/>
      <c r="R57" s="81"/>
      <c r="S57" s="82"/>
      <c r="T57" s="82"/>
      <c r="U57" s="83"/>
      <c r="V57" s="83"/>
      <c r="W57" s="84">
        <v>96</v>
      </c>
      <c r="X57" s="84"/>
      <c r="Y57" s="85"/>
      <c r="Z57" s="85"/>
      <c r="AA57" s="83">
        <v>0</v>
      </c>
      <c r="AB57" s="3">
        <v>96</v>
      </c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</row>
    <row r="58" spans="1:55" ht="30.75" customHeight="1">
      <c r="A58" s="99" t="s">
        <v>101</v>
      </c>
      <c r="B58" s="130" t="s">
        <v>102</v>
      </c>
      <c r="C58" s="130"/>
      <c r="D58" s="130"/>
      <c r="E58" s="130"/>
      <c r="F58" s="80">
        <v>8</v>
      </c>
      <c r="G58" s="80"/>
      <c r="H58" s="80"/>
      <c r="I58" s="80"/>
      <c r="J58" s="80">
        <v>144</v>
      </c>
      <c r="K58" s="80">
        <v>114</v>
      </c>
      <c r="L58" s="80">
        <v>30</v>
      </c>
      <c r="M58" s="80"/>
      <c r="N58" s="80">
        <v>69</v>
      </c>
      <c r="O58" s="80">
        <v>1</v>
      </c>
      <c r="P58" s="80">
        <v>214</v>
      </c>
      <c r="Q58" s="81"/>
      <c r="R58" s="81"/>
      <c r="S58" s="82"/>
      <c r="T58" s="82"/>
      <c r="U58" s="83"/>
      <c r="V58" s="83"/>
      <c r="W58" s="84"/>
      <c r="X58" s="84">
        <v>144</v>
      </c>
      <c r="Y58" s="85"/>
      <c r="Z58" s="85"/>
      <c r="AA58" s="83">
        <v>0</v>
      </c>
      <c r="AB58" s="3">
        <v>144</v>
      </c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</row>
    <row r="59" spans="1:55" ht="30" customHeight="1">
      <c r="A59" s="99" t="s">
        <v>103</v>
      </c>
      <c r="B59" s="130" t="s">
        <v>104</v>
      </c>
      <c r="C59" s="130"/>
      <c r="D59" s="130"/>
      <c r="E59" s="130"/>
      <c r="F59" s="80"/>
      <c r="G59" s="80"/>
      <c r="H59" s="80">
        <v>6</v>
      </c>
      <c r="I59" s="80"/>
      <c r="J59" s="80">
        <v>78</v>
      </c>
      <c r="K59" s="80">
        <v>58</v>
      </c>
      <c r="L59" s="80">
        <v>20</v>
      </c>
      <c r="M59" s="80"/>
      <c r="N59" s="80">
        <v>39</v>
      </c>
      <c r="O59" s="80"/>
      <c r="P59" s="80">
        <v>117</v>
      </c>
      <c r="Q59" s="81"/>
      <c r="R59" s="81"/>
      <c r="S59" s="82"/>
      <c r="T59" s="82"/>
      <c r="U59" s="83"/>
      <c r="V59" s="83">
        <v>78</v>
      </c>
      <c r="W59" s="84"/>
      <c r="X59" s="84"/>
      <c r="Y59" s="85"/>
      <c r="Z59" s="85"/>
      <c r="AA59" s="83">
        <v>0</v>
      </c>
      <c r="AB59" s="3">
        <v>78</v>
      </c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</row>
    <row r="60" spans="1:55" ht="14.25">
      <c r="A60" s="99" t="s">
        <v>69</v>
      </c>
      <c r="B60" s="130" t="s">
        <v>105</v>
      </c>
      <c r="C60" s="130"/>
      <c r="D60" s="130"/>
      <c r="E60" s="130"/>
      <c r="F60" s="80"/>
      <c r="G60" s="80"/>
      <c r="H60" s="80">
        <v>8</v>
      </c>
      <c r="I60" s="80"/>
      <c r="J60" s="80">
        <v>68</v>
      </c>
      <c r="K60" s="80">
        <v>20</v>
      </c>
      <c r="L60" s="80">
        <v>48</v>
      </c>
      <c r="M60" s="80"/>
      <c r="N60" s="80">
        <v>34</v>
      </c>
      <c r="O60" s="80"/>
      <c r="P60" s="80">
        <v>102</v>
      </c>
      <c r="Q60" s="81"/>
      <c r="R60" s="81"/>
      <c r="S60" s="82"/>
      <c r="T60" s="82"/>
      <c r="U60" s="83"/>
      <c r="V60" s="83"/>
      <c r="W60" s="84">
        <v>28</v>
      </c>
      <c r="X60" s="84">
        <v>40</v>
      </c>
      <c r="Y60" s="85"/>
      <c r="Z60" s="85"/>
      <c r="AA60" s="83">
        <v>68</v>
      </c>
      <c r="AB60" s="3">
        <v>0</v>
      </c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1:55" ht="14.25">
      <c r="A61" s="99" t="s">
        <v>70</v>
      </c>
      <c r="B61" s="130" t="s">
        <v>106</v>
      </c>
      <c r="C61" s="130"/>
      <c r="D61" s="130"/>
      <c r="E61" s="130"/>
      <c r="F61" s="80"/>
      <c r="G61" s="80"/>
      <c r="H61" s="80">
        <v>8</v>
      </c>
      <c r="I61" s="80"/>
      <c r="J61" s="80">
        <v>110</v>
      </c>
      <c r="K61" s="80">
        <v>110</v>
      </c>
      <c r="L61" s="80"/>
      <c r="M61" s="80"/>
      <c r="N61" s="80">
        <v>40</v>
      </c>
      <c r="O61" s="80"/>
      <c r="P61" s="80">
        <v>150</v>
      </c>
      <c r="Q61" s="81"/>
      <c r="R61" s="81"/>
      <c r="S61" s="82"/>
      <c r="T61" s="82"/>
      <c r="U61" s="83"/>
      <c r="V61" s="83"/>
      <c r="W61" s="84">
        <v>26</v>
      </c>
      <c r="X61" s="84">
        <v>84</v>
      </c>
      <c r="Y61" s="85"/>
      <c r="Z61" s="85"/>
      <c r="AA61" s="83">
        <v>0</v>
      </c>
      <c r="AB61" s="3">
        <v>110</v>
      </c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pans="1:55" ht="31.5" customHeight="1">
      <c r="A62" s="99" t="s">
        <v>71</v>
      </c>
      <c r="B62" s="130" t="s">
        <v>107</v>
      </c>
      <c r="C62" s="130"/>
      <c r="D62" s="130"/>
      <c r="E62" s="130"/>
      <c r="F62" s="80"/>
      <c r="G62" s="80"/>
      <c r="H62" s="80" t="s">
        <v>169</v>
      </c>
      <c r="I62" s="80"/>
      <c r="J62" s="80">
        <v>32</v>
      </c>
      <c r="K62" s="80">
        <v>32</v>
      </c>
      <c r="L62" s="80"/>
      <c r="M62" s="80"/>
      <c r="N62" s="80">
        <v>16</v>
      </c>
      <c r="O62" s="80"/>
      <c r="P62" s="80">
        <v>48</v>
      </c>
      <c r="Q62" s="81"/>
      <c r="R62" s="81"/>
      <c r="S62" s="82"/>
      <c r="T62" s="82"/>
      <c r="U62" s="83"/>
      <c r="V62" s="83"/>
      <c r="W62" s="84"/>
      <c r="X62" s="84"/>
      <c r="Y62" s="85"/>
      <c r="Z62" s="85">
        <v>32</v>
      </c>
      <c r="AA62" s="83">
        <v>0</v>
      </c>
      <c r="AB62" s="3">
        <v>32</v>
      </c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</row>
    <row r="63" spans="1:55" ht="14.25">
      <c r="A63" s="98" t="s">
        <v>108</v>
      </c>
      <c r="B63" s="131" t="s">
        <v>109</v>
      </c>
      <c r="C63" s="131"/>
      <c r="D63" s="131"/>
      <c r="E63" s="131"/>
      <c r="F63" s="4">
        <v>8</v>
      </c>
      <c r="G63" s="4">
        <v>1</v>
      </c>
      <c r="H63" s="4">
        <v>16</v>
      </c>
      <c r="I63" s="4">
        <v>2</v>
      </c>
      <c r="J63" s="4">
        <f>SUM(J64,J68,J72,J76,J80,J85,J89,J93)</f>
        <v>1706</v>
      </c>
      <c r="K63" s="4">
        <f aca="true" t="shared" si="5" ref="K63:AB63">SUM(K64,K68,K72,K76,K80,K85,K89,K93)</f>
        <v>864</v>
      </c>
      <c r="L63" s="4">
        <f t="shared" si="5"/>
        <v>782</v>
      </c>
      <c r="M63" s="4">
        <f t="shared" si="5"/>
        <v>60</v>
      </c>
      <c r="N63" s="4">
        <f t="shared" si="5"/>
        <v>771</v>
      </c>
      <c r="O63" s="4">
        <f t="shared" si="5"/>
        <v>7</v>
      </c>
      <c r="P63" s="4">
        <f t="shared" si="5"/>
        <v>2484</v>
      </c>
      <c r="Q63" s="4">
        <f t="shared" si="5"/>
        <v>0</v>
      </c>
      <c r="R63" s="4">
        <f t="shared" si="5"/>
        <v>0</v>
      </c>
      <c r="S63" s="4">
        <f t="shared" si="5"/>
        <v>24</v>
      </c>
      <c r="T63" s="4">
        <f t="shared" si="5"/>
        <v>210</v>
      </c>
      <c r="U63" s="4">
        <f t="shared" si="5"/>
        <v>198</v>
      </c>
      <c r="V63" s="4">
        <f t="shared" si="5"/>
        <v>262</v>
      </c>
      <c r="W63" s="4">
        <f t="shared" si="5"/>
        <v>248</v>
      </c>
      <c r="X63" s="4">
        <f t="shared" si="5"/>
        <v>220</v>
      </c>
      <c r="Y63" s="4">
        <f t="shared" si="5"/>
        <v>396</v>
      </c>
      <c r="Z63" s="4">
        <f t="shared" si="5"/>
        <v>148</v>
      </c>
      <c r="AA63" s="4">
        <f t="shared" si="5"/>
        <v>1248</v>
      </c>
      <c r="AB63" s="4">
        <f t="shared" si="5"/>
        <v>458</v>
      </c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</row>
    <row r="64" spans="1:55" ht="32.25" customHeight="1">
      <c r="A64" s="98" t="s">
        <v>111</v>
      </c>
      <c r="B64" s="131" t="s">
        <v>110</v>
      </c>
      <c r="C64" s="131"/>
      <c r="D64" s="131"/>
      <c r="E64" s="131"/>
      <c r="F64" s="4">
        <v>1</v>
      </c>
      <c r="G64" s="4">
        <v>0</v>
      </c>
      <c r="H64" s="4">
        <v>2</v>
      </c>
      <c r="I64" s="4">
        <v>1</v>
      </c>
      <c r="J64" s="4">
        <f>SUM(J65)</f>
        <v>167</v>
      </c>
      <c r="K64" s="4">
        <f aca="true" t="shared" si="6" ref="K64:AB64">SUM(K65)</f>
        <v>79</v>
      </c>
      <c r="L64" s="4">
        <f t="shared" si="6"/>
        <v>58</v>
      </c>
      <c r="M64" s="4">
        <f t="shared" si="6"/>
        <v>30</v>
      </c>
      <c r="N64" s="4">
        <f t="shared" si="6"/>
        <v>81</v>
      </c>
      <c r="O64" s="4">
        <f t="shared" si="6"/>
        <v>1</v>
      </c>
      <c r="P64" s="4">
        <f t="shared" si="6"/>
        <v>249</v>
      </c>
      <c r="Q64" s="4">
        <f t="shared" si="6"/>
        <v>0</v>
      </c>
      <c r="R64" s="4">
        <f t="shared" si="6"/>
        <v>0</v>
      </c>
      <c r="S64" s="4">
        <f t="shared" si="6"/>
        <v>0</v>
      </c>
      <c r="T64" s="4">
        <f t="shared" si="6"/>
        <v>0</v>
      </c>
      <c r="U64" s="4">
        <f t="shared" si="6"/>
        <v>0</v>
      </c>
      <c r="V64" s="4">
        <f t="shared" si="6"/>
        <v>0</v>
      </c>
      <c r="W64" s="4">
        <f t="shared" si="6"/>
        <v>56</v>
      </c>
      <c r="X64" s="4">
        <f t="shared" si="6"/>
        <v>12</v>
      </c>
      <c r="Y64" s="4">
        <f t="shared" si="6"/>
        <v>63</v>
      </c>
      <c r="Z64" s="4">
        <f t="shared" si="6"/>
        <v>36</v>
      </c>
      <c r="AA64" s="4">
        <f t="shared" si="6"/>
        <v>167</v>
      </c>
      <c r="AB64" s="4">
        <f t="shared" si="6"/>
        <v>0</v>
      </c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55" ht="45.75" customHeight="1">
      <c r="A65" s="100" t="s">
        <v>112</v>
      </c>
      <c r="B65" s="130" t="s">
        <v>115</v>
      </c>
      <c r="C65" s="130"/>
      <c r="D65" s="130"/>
      <c r="E65" s="130"/>
      <c r="F65" s="80"/>
      <c r="G65" s="80"/>
      <c r="H65" s="80" t="s">
        <v>169</v>
      </c>
      <c r="I65" s="80">
        <v>9</v>
      </c>
      <c r="J65" s="80">
        <v>167</v>
      </c>
      <c r="K65" s="80">
        <v>79</v>
      </c>
      <c r="L65" s="80">
        <v>58</v>
      </c>
      <c r="M65" s="80">
        <v>30</v>
      </c>
      <c r="N65" s="80">
        <v>81</v>
      </c>
      <c r="O65" s="80">
        <v>1</v>
      </c>
      <c r="P65" s="80">
        <v>249</v>
      </c>
      <c r="Q65" s="81"/>
      <c r="R65" s="81"/>
      <c r="S65" s="82"/>
      <c r="T65" s="82"/>
      <c r="U65" s="83"/>
      <c r="V65" s="83"/>
      <c r="W65" s="84">
        <v>56</v>
      </c>
      <c r="X65" s="84">
        <v>12</v>
      </c>
      <c r="Y65" s="85">
        <v>63</v>
      </c>
      <c r="Z65" s="85">
        <v>36</v>
      </c>
      <c r="AA65" s="83">
        <v>167</v>
      </c>
      <c r="AB65" s="3">
        <v>0</v>
      </c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</row>
    <row r="66" spans="1:55" ht="14.25">
      <c r="A66" s="99" t="s">
        <v>113</v>
      </c>
      <c r="B66" s="130" t="s">
        <v>114</v>
      </c>
      <c r="C66" s="130"/>
      <c r="D66" s="130"/>
      <c r="E66" s="130"/>
      <c r="F66" s="80"/>
      <c r="G66" s="80"/>
      <c r="H66" s="80" t="s">
        <v>168</v>
      </c>
      <c r="I66" s="80"/>
      <c r="J66" s="80">
        <v>72</v>
      </c>
      <c r="K66" s="80"/>
      <c r="L66" s="80"/>
      <c r="M66" s="80"/>
      <c r="N66" s="80"/>
      <c r="O66" s="80"/>
      <c r="P66" s="80"/>
      <c r="Q66" s="81"/>
      <c r="R66" s="81"/>
      <c r="S66" s="82"/>
      <c r="T66" s="82"/>
      <c r="U66" s="83"/>
      <c r="V66" s="83"/>
      <c r="W66" s="84"/>
      <c r="X66" s="84"/>
      <c r="Y66" s="85"/>
      <c r="Z66" s="85">
        <v>72</v>
      </c>
      <c r="AA66" s="83">
        <v>72</v>
      </c>
      <c r="AB66" s="3">
        <v>0</v>
      </c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</row>
    <row r="67" spans="1:55" ht="14.25">
      <c r="A67" s="99" t="s">
        <v>116</v>
      </c>
      <c r="B67" s="130" t="s">
        <v>117</v>
      </c>
      <c r="C67" s="130"/>
      <c r="D67" s="130"/>
      <c r="E67" s="130"/>
      <c r="F67" s="80" t="s">
        <v>168</v>
      </c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1"/>
      <c r="R67" s="81"/>
      <c r="S67" s="82"/>
      <c r="T67" s="82"/>
      <c r="U67" s="83"/>
      <c r="V67" s="83"/>
      <c r="W67" s="84"/>
      <c r="X67" s="84"/>
      <c r="Y67" s="85"/>
      <c r="Z67" s="85"/>
      <c r="AA67" s="83"/>
      <c r="AB67" s="3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</row>
    <row r="68" spans="1:55" ht="42.75" customHeight="1">
      <c r="A68" s="98" t="s">
        <v>118</v>
      </c>
      <c r="B68" s="131" t="s">
        <v>119</v>
      </c>
      <c r="C68" s="131"/>
      <c r="D68" s="131"/>
      <c r="E68" s="131"/>
      <c r="F68" s="4">
        <v>1</v>
      </c>
      <c r="G68" s="4">
        <v>0</v>
      </c>
      <c r="H68" s="4">
        <v>2</v>
      </c>
      <c r="I68" s="4">
        <v>0</v>
      </c>
      <c r="J68" s="4">
        <f>SUM(J69)</f>
        <v>102</v>
      </c>
      <c r="K68" s="4">
        <f aca="true" t="shared" si="7" ref="K68:AB68">SUM(K69)</f>
        <v>66</v>
      </c>
      <c r="L68" s="4">
        <f t="shared" si="7"/>
        <v>36</v>
      </c>
      <c r="M68" s="4">
        <f t="shared" si="7"/>
        <v>0</v>
      </c>
      <c r="N68" s="4">
        <f t="shared" si="7"/>
        <v>50</v>
      </c>
      <c r="O68" s="4">
        <f t="shared" si="7"/>
        <v>1</v>
      </c>
      <c r="P68" s="4">
        <f t="shared" si="7"/>
        <v>153</v>
      </c>
      <c r="Q68" s="4">
        <f t="shared" si="7"/>
        <v>0</v>
      </c>
      <c r="R68" s="4">
        <f t="shared" si="7"/>
        <v>0</v>
      </c>
      <c r="S68" s="4">
        <f t="shared" si="7"/>
        <v>0</v>
      </c>
      <c r="T68" s="4">
        <f t="shared" si="7"/>
        <v>0</v>
      </c>
      <c r="U68" s="4">
        <f t="shared" si="7"/>
        <v>0</v>
      </c>
      <c r="V68" s="4">
        <f t="shared" si="7"/>
        <v>0</v>
      </c>
      <c r="W68" s="4">
        <f t="shared" si="7"/>
        <v>42</v>
      </c>
      <c r="X68" s="4">
        <f t="shared" si="7"/>
        <v>60</v>
      </c>
      <c r="Y68" s="4">
        <f t="shared" si="7"/>
        <v>0</v>
      </c>
      <c r="Z68" s="4">
        <f t="shared" si="7"/>
        <v>0</v>
      </c>
      <c r="AA68" s="4">
        <f t="shared" si="7"/>
        <v>102</v>
      </c>
      <c r="AB68" s="6">
        <f t="shared" si="7"/>
        <v>0</v>
      </c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</row>
    <row r="69" spans="1:55" ht="62.25" customHeight="1">
      <c r="A69" s="100" t="s">
        <v>120</v>
      </c>
      <c r="B69" s="130" t="s">
        <v>121</v>
      </c>
      <c r="C69" s="130"/>
      <c r="D69" s="130"/>
      <c r="E69" s="130"/>
      <c r="F69" s="80"/>
      <c r="G69" s="80"/>
      <c r="H69" s="80">
        <v>8</v>
      </c>
      <c r="I69" s="80"/>
      <c r="J69" s="80">
        <v>102</v>
      </c>
      <c r="K69" s="80">
        <v>66</v>
      </c>
      <c r="L69" s="80">
        <v>36</v>
      </c>
      <c r="M69" s="80"/>
      <c r="N69" s="80">
        <v>50</v>
      </c>
      <c r="O69" s="80">
        <v>1</v>
      </c>
      <c r="P69" s="80">
        <v>153</v>
      </c>
      <c r="Q69" s="81"/>
      <c r="R69" s="81"/>
      <c r="S69" s="82"/>
      <c r="T69" s="82"/>
      <c r="U69" s="83"/>
      <c r="V69" s="83"/>
      <c r="W69" s="84">
        <v>42</v>
      </c>
      <c r="X69" s="84">
        <v>60</v>
      </c>
      <c r="Y69" s="85"/>
      <c r="Z69" s="85"/>
      <c r="AA69" s="83">
        <v>102</v>
      </c>
      <c r="AB69" s="3">
        <v>0</v>
      </c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</row>
    <row r="70" spans="1:55" ht="14.25">
      <c r="A70" s="99" t="s">
        <v>122</v>
      </c>
      <c r="B70" s="130" t="s">
        <v>123</v>
      </c>
      <c r="C70" s="130"/>
      <c r="D70" s="130"/>
      <c r="E70" s="130"/>
      <c r="F70" s="80"/>
      <c r="G70" s="80"/>
      <c r="H70" s="80">
        <v>8</v>
      </c>
      <c r="I70" s="80"/>
      <c r="J70" s="80">
        <v>36</v>
      </c>
      <c r="K70" s="80"/>
      <c r="L70" s="80"/>
      <c r="M70" s="80"/>
      <c r="N70" s="80"/>
      <c r="O70" s="80"/>
      <c r="P70" s="80"/>
      <c r="Q70" s="81"/>
      <c r="R70" s="81"/>
      <c r="S70" s="82"/>
      <c r="T70" s="82"/>
      <c r="U70" s="83"/>
      <c r="V70" s="83"/>
      <c r="W70" s="84"/>
      <c r="X70" s="84">
        <v>36</v>
      </c>
      <c r="Y70" s="85"/>
      <c r="Z70" s="85"/>
      <c r="AA70" s="83">
        <v>36</v>
      </c>
      <c r="AB70" s="3">
        <v>0</v>
      </c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</row>
    <row r="71" spans="1:55" ht="14.25">
      <c r="A71" s="99" t="s">
        <v>124</v>
      </c>
      <c r="B71" s="130" t="s">
        <v>117</v>
      </c>
      <c r="C71" s="130"/>
      <c r="D71" s="130"/>
      <c r="E71" s="130"/>
      <c r="F71" s="80">
        <v>8</v>
      </c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1"/>
      <c r="R71" s="81"/>
      <c r="S71" s="82"/>
      <c r="T71" s="82"/>
      <c r="U71" s="83"/>
      <c r="V71" s="83"/>
      <c r="W71" s="84"/>
      <c r="X71" s="84"/>
      <c r="Y71" s="85"/>
      <c r="Z71" s="85"/>
      <c r="AA71" s="83"/>
      <c r="AB71" s="3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</row>
    <row r="72" spans="1:55" ht="78.75" customHeight="1">
      <c r="A72" s="98" t="s">
        <v>125</v>
      </c>
      <c r="B72" s="131" t="s">
        <v>126</v>
      </c>
      <c r="C72" s="131"/>
      <c r="D72" s="131"/>
      <c r="E72" s="131"/>
      <c r="F72" s="4">
        <v>0</v>
      </c>
      <c r="G72" s="4">
        <v>0</v>
      </c>
      <c r="H72" s="4">
        <v>2</v>
      </c>
      <c r="I72" s="4">
        <f>SUM(I73)</f>
        <v>0</v>
      </c>
      <c r="J72" s="4">
        <f aca="true" t="shared" si="8" ref="J72:AB72">SUM(J73)</f>
        <v>184</v>
      </c>
      <c r="K72" s="4">
        <f t="shared" si="8"/>
        <v>138</v>
      </c>
      <c r="L72" s="4">
        <f t="shared" si="8"/>
        <v>46</v>
      </c>
      <c r="M72" s="4">
        <f t="shared" si="8"/>
        <v>0</v>
      </c>
      <c r="N72" s="4">
        <f t="shared" si="8"/>
        <v>91</v>
      </c>
      <c r="O72" s="4">
        <f t="shared" si="8"/>
        <v>1</v>
      </c>
      <c r="P72" s="4">
        <f t="shared" si="8"/>
        <v>276</v>
      </c>
      <c r="Q72" s="4">
        <f t="shared" si="8"/>
        <v>0</v>
      </c>
      <c r="R72" s="4">
        <f t="shared" si="8"/>
        <v>0</v>
      </c>
      <c r="S72" s="4">
        <f t="shared" si="8"/>
        <v>0</v>
      </c>
      <c r="T72" s="4">
        <f t="shared" si="8"/>
        <v>0</v>
      </c>
      <c r="U72" s="4">
        <f t="shared" si="8"/>
        <v>0</v>
      </c>
      <c r="V72" s="4">
        <f t="shared" si="8"/>
        <v>0</v>
      </c>
      <c r="W72" s="4">
        <f t="shared" si="8"/>
        <v>0</v>
      </c>
      <c r="X72" s="4">
        <f t="shared" si="8"/>
        <v>76</v>
      </c>
      <c r="Y72" s="4">
        <f t="shared" si="8"/>
        <v>72</v>
      </c>
      <c r="Z72" s="4">
        <f t="shared" si="8"/>
        <v>36</v>
      </c>
      <c r="AA72" s="4">
        <f t="shared" si="8"/>
        <v>184</v>
      </c>
      <c r="AB72" s="6">
        <f t="shared" si="8"/>
        <v>0</v>
      </c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</row>
    <row r="73" spans="1:55" ht="45.75" customHeight="1">
      <c r="A73" s="100" t="s">
        <v>127</v>
      </c>
      <c r="B73" s="130" t="s">
        <v>128</v>
      </c>
      <c r="C73" s="130"/>
      <c r="D73" s="130"/>
      <c r="E73" s="130"/>
      <c r="F73" s="80"/>
      <c r="G73" s="80"/>
      <c r="H73" s="80" t="s">
        <v>169</v>
      </c>
      <c r="I73" s="80"/>
      <c r="J73" s="80">
        <v>184</v>
      </c>
      <c r="K73" s="80">
        <v>138</v>
      </c>
      <c r="L73" s="80">
        <v>46</v>
      </c>
      <c r="M73" s="80"/>
      <c r="N73" s="80">
        <v>91</v>
      </c>
      <c r="O73" s="80">
        <v>1</v>
      </c>
      <c r="P73" s="80">
        <v>276</v>
      </c>
      <c r="Q73" s="81"/>
      <c r="R73" s="81"/>
      <c r="S73" s="82"/>
      <c r="T73" s="82"/>
      <c r="U73" s="83"/>
      <c r="V73" s="83"/>
      <c r="W73" s="84"/>
      <c r="X73" s="84">
        <v>76</v>
      </c>
      <c r="Y73" s="85">
        <v>72</v>
      </c>
      <c r="Z73" s="85">
        <v>36</v>
      </c>
      <c r="AA73" s="83">
        <v>184</v>
      </c>
      <c r="AB73" s="3">
        <v>0</v>
      </c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</row>
    <row r="74" spans="1:55" ht="28.5" customHeight="1">
      <c r="A74" s="100" t="s">
        <v>129</v>
      </c>
      <c r="B74" s="130" t="s">
        <v>130</v>
      </c>
      <c r="C74" s="130"/>
      <c r="D74" s="130"/>
      <c r="E74" s="130"/>
      <c r="F74" s="80"/>
      <c r="G74" s="80"/>
      <c r="H74" s="80" t="s">
        <v>168</v>
      </c>
      <c r="I74" s="80"/>
      <c r="J74" s="80">
        <v>72</v>
      </c>
      <c r="K74" s="80"/>
      <c r="L74" s="80"/>
      <c r="M74" s="80"/>
      <c r="N74" s="80"/>
      <c r="O74" s="80"/>
      <c r="P74" s="80"/>
      <c r="Q74" s="81"/>
      <c r="R74" s="81"/>
      <c r="S74" s="82"/>
      <c r="T74" s="82"/>
      <c r="U74" s="83"/>
      <c r="V74" s="83"/>
      <c r="W74" s="84"/>
      <c r="X74" s="84"/>
      <c r="Y74" s="85"/>
      <c r="Z74" s="85">
        <v>72</v>
      </c>
      <c r="AA74" s="83">
        <v>72</v>
      </c>
      <c r="AB74" s="3">
        <v>0</v>
      </c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</row>
    <row r="75" spans="1:55" ht="14.25">
      <c r="A75" s="100" t="s">
        <v>131</v>
      </c>
      <c r="B75" s="130" t="s">
        <v>117</v>
      </c>
      <c r="C75" s="130"/>
      <c r="D75" s="130"/>
      <c r="E75" s="130"/>
      <c r="F75" s="80" t="s">
        <v>168</v>
      </c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1"/>
      <c r="R75" s="81"/>
      <c r="S75" s="82"/>
      <c r="T75" s="82"/>
      <c r="U75" s="83"/>
      <c r="V75" s="83"/>
      <c r="W75" s="84"/>
      <c r="X75" s="84"/>
      <c r="Y75" s="85"/>
      <c r="Z75" s="85"/>
      <c r="AA75" s="83"/>
      <c r="AB75" s="3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</row>
    <row r="76" spans="1:55" ht="27" customHeight="1">
      <c r="A76" s="101" t="s">
        <v>132</v>
      </c>
      <c r="B76" s="131" t="s">
        <v>133</v>
      </c>
      <c r="C76" s="131"/>
      <c r="D76" s="131"/>
      <c r="E76" s="131"/>
      <c r="F76" s="4">
        <v>1</v>
      </c>
      <c r="G76" s="4">
        <v>0</v>
      </c>
      <c r="H76" s="4">
        <v>2</v>
      </c>
      <c r="I76" s="4">
        <f>SUM(I77)</f>
        <v>0</v>
      </c>
      <c r="J76" s="4">
        <f aca="true" t="shared" si="9" ref="J76:AB76">SUM(J77)</f>
        <v>140</v>
      </c>
      <c r="K76" s="4">
        <f t="shared" si="9"/>
        <v>86</v>
      </c>
      <c r="L76" s="4">
        <f t="shared" si="9"/>
        <v>54</v>
      </c>
      <c r="M76" s="4">
        <f t="shared" si="9"/>
        <v>0</v>
      </c>
      <c r="N76" s="4">
        <f t="shared" si="9"/>
        <v>66</v>
      </c>
      <c r="O76" s="4">
        <f t="shared" si="9"/>
        <v>1</v>
      </c>
      <c r="P76" s="4">
        <f t="shared" si="9"/>
        <v>207</v>
      </c>
      <c r="Q76" s="4">
        <f t="shared" si="9"/>
        <v>0</v>
      </c>
      <c r="R76" s="4">
        <f t="shared" si="9"/>
        <v>0</v>
      </c>
      <c r="S76" s="4">
        <f t="shared" si="9"/>
        <v>0</v>
      </c>
      <c r="T76" s="4">
        <f t="shared" si="9"/>
        <v>0</v>
      </c>
      <c r="U76" s="4">
        <f t="shared" si="9"/>
        <v>0</v>
      </c>
      <c r="V76" s="4">
        <f t="shared" si="9"/>
        <v>0</v>
      </c>
      <c r="W76" s="4">
        <f t="shared" si="9"/>
        <v>0</v>
      </c>
      <c r="X76" s="4">
        <f t="shared" si="9"/>
        <v>0</v>
      </c>
      <c r="Y76" s="4">
        <f t="shared" si="9"/>
        <v>104</v>
      </c>
      <c r="Z76" s="4">
        <f t="shared" si="9"/>
        <v>36</v>
      </c>
      <c r="AA76" s="4">
        <f t="shared" si="9"/>
        <v>140</v>
      </c>
      <c r="AB76" s="6">
        <f t="shared" si="9"/>
        <v>0</v>
      </c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</row>
    <row r="77" spans="1:55" ht="62.25" customHeight="1">
      <c r="A77" s="100" t="s">
        <v>134</v>
      </c>
      <c r="B77" s="130" t="s">
        <v>135</v>
      </c>
      <c r="C77" s="130"/>
      <c r="D77" s="130"/>
      <c r="E77" s="130"/>
      <c r="F77" s="80"/>
      <c r="G77" s="80"/>
      <c r="H77" s="80">
        <v>9</v>
      </c>
      <c r="I77" s="80"/>
      <c r="J77" s="80">
        <v>140</v>
      </c>
      <c r="K77" s="80">
        <v>86</v>
      </c>
      <c r="L77" s="80">
        <v>54</v>
      </c>
      <c r="M77" s="80"/>
      <c r="N77" s="80">
        <v>66</v>
      </c>
      <c r="O77" s="80">
        <v>1</v>
      </c>
      <c r="P77" s="80">
        <v>207</v>
      </c>
      <c r="Q77" s="81"/>
      <c r="R77" s="81"/>
      <c r="S77" s="82"/>
      <c r="T77" s="82"/>
      <c r="U77" s="83"/>
      <c r="V77" s="83"/>
      <c r="W77" s="84"/>
      <c r="X77" s="84"/>
      <c r="Y77" s="85">
        <v>104</v>
      </c>
      <c r="Z77" s="85">
        <v>36</v>
      </c>
      <c r="AA77" s="83">
        <v>140</v>
      </c>
      <c r="AB77" s="3">
        <v>0</v>
      </c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</row>
    <row r="78" spans="1:55" ht="28.5" customHeight="1">
      <c r="A78" s="100" t="s">
        <v>136</v>
      </c>
      <c r="B78" s="130" t="s">
        <v>137</v>
      </c>
      <c r="C78" s="130"/>
      <c r="D78" s="130"/>
      <c r="E78" s="130"/>
      <c r="F78" s="80"/>
      <c r="G78" s="80"/>
      <c r="H78" s="80" t="s">
        <v>171</v>
      </c>
      <c r="I78" s="80"/>
      <c r="J78" s="80">
        <v>36</v>
      </c>
      <c r="K78" s="80"/>
      <c r="L78" s="80"/>
      <c r="M78" s="80"/>
      <c r="N78" s="80"/>
      <c r="O78" s="80"/>
      <c r="P78" s="80"/>
      <c r="Q78" s="81"/>
      <c r="R78" s="81"/>
      <c r="S78" s="82"/>
      <c r="T78" s="82"/>
      <c r="U78" s="83"/>
      <c r="V78" s="83"/>
      <c r="W78" s="84"/>
      <c r="X78" s="84"/>
      <c r="Y78" s="85">
        <v>36</v>
      </c>
      <c r="Z78" s="85"/>
      <c r="AA78" s="83">
        <v>36</v>
      </c>
      <c r="AB78" s="3">
        <v>0</v>
      </c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</row>
    <row r="79" spans="1:55" ht="28.5" customHeight="1">
      <c r="A79" s="100" t="s">
        <v>170</v>
      </c>
      <c r="B79" s="130" t="s">
        <v>117</v>
      </c>
      <c r="C79" s="130"/>
      <c r="D79" s="130"/>
      <c r="E79" s="130"/>
      <c r="F79" s="80" t="s">
        <v>169</v>
      </c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1"/>
      <c r="R79" s="81"/>
      <c r="S79" s="82"/>
      <c r="T79" s="82"/>
      <c r="U79" s="83"/>
      <c r="V79" s="83"/>
      <c r="W79" s="84"/>
      <c r="X79" s="84"/>
      <c r="Y79" s="85"/>
      <c r="Z79" s="85"/>
      <c r="AA79" s="83"/>
      <c r="AB79" s="3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</row>
    <row r="80" spans="1:55" ht="55.5" customHeight="1">
      <c r="A80" s="101" t="s">
        <v>138</v>
      </c>
      <c r="B80" s="131" t="s">
        <v>356</v>
      </c>
      <c r="C80" s="131"/>
      <c r="D80" s="131"/>
      <c r="E80" s="131"/>
      <c r="F80" s="4">
        <v>2</v>
      </c>
      <c r="G80" s="4">
        <v>0</v>
      </c>
      <c r="H80" s="4">
        <v>2</v>
      </c>
      <c r="I80" s="4">
        <v>1</v>
      </c>
      <c r="J80" s="4">
        <f>SUM(J81:J82)</f>
        <v>480</v>
      </c>
      <c r="K80" s="4">
        <f aca="true" t="shared" si="10" ref="K80:AB80">SUM(K81:K82)</f>
        <v>210</v>
      </c>
      <c r="L80" s="4">
        <f t="shared" si="10"/>
        <v>240</v>
      </c>
      <c r="M80" s="4">
        <f t="shared" si="10"/>
        <v>30</v>
      </c>
      <c r="N80" s="4">
        <f t="shared" si="10"/>
        <v>238</v>
      </c>
      <c r="O80" s="4">
        <f t="shared" si="10"/>
        <v>2</v>
      </c>
      <c r="P80" s="4">
        <f t="shared" si="10"/>
        <v>720</v>
      </c>
      <c r="Q80" s="4">
        <f t="shared" si="10"/>
        <v>0</v>
      </c>
      <c r="R80" s="4">
        <f t="shared" si="10"/>
        <v>0</v>
      </c>
      <c r="S80" s="4">
        <f t="shared" si="10"/>
        <v>0</v>
      </c>
      <c r="T80" s="4">
        <f t="shared" si="10"/>
        <v>120</v>
      </c>
      <c r="U80" s="4">
        <f t="shared" si="10"/>
        <v>72</v>
      </c>
      <c r="V80" s="4">
        <f t="shared" si="10"/>
        <v>136</v>
      </c>
      <c r="W80" s="4">
        <f t="shared" si="10"/>
        <v>80</v>
      </c>
      <c r="X80" s="4">
        <f t="shared" si="10"/>
        <v>72</v>
      </c>
      <c r="Y80" s="4">
        <f t="shared" si="10"/>
        <v>0</v>
      </c>
      <c r="Z80" s="4">
        <f t="shared" si="10"/>
        <v>0</v>
      </c>
      <c r="AA80" s="4">
        <f t="shared" si="10"/>
        <v>219</v>
      </c>
      <c r="AB80" s="6">
        <f t="shared" si="10"/>
        <v>261</v>
      </c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</row>
    <row r="81" spans="1:55" ht="27">
      <c r="A81" s="100" t="s">
        <v>139</v>
      </c>
      <c r="B81" s="130" t="s">
        <v>140</v>
      </c>
      <c r="C81" s="130"/>
      <c r="D81" s="130"/>
      <c r="E81" s="130"/>
      <c r="F81" s="80">
        <v>6</v>
      </c>
      <c r="G81" s="80"/>
      <c r="H81" s="80"/>
      <c r="I81" s="80"/>
      <c r="J81" s="80">
        <v>328</v>
      </c>
      <c r="K81" s="80">
        <v>168</v>
      </c>
      <c r="L81" s="80">
        <v>160</v>
      </c>
      <c r="M81" s="80"/>
      <c r="N81" s="80">
        <v>163</v>
      </c>
      <c r="O81" s="80">
        <v>1</v>
      </c>
      <c r="P81" s="80">
        <v>492</v>
      </c>
      <c r="Q81" s="81"/>
      <c r="R81" s="81"/>
      <c r="S81" s="82"/>
      <c r="T81" s="82">
        <v>120</v>
      </c>
      <c r="U81" s="83">
        <v>72</v>
      </c>
      <c r="V81" s="83">
        <v>136</v>
      </c>
      <c r="W81" s="84"/>
      <c r="X81" s="84"/>
      <c r="Y81" s="85"/>
      <c r="Z81" s="85"/>
      <c r="AA81" s="83">
        <v>219</v>
      </c>
      <c r="AB81" s="3">
        <v>109</v>
      </c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</row>
    <row r="82" spans="1:55" ht="27">
      <c r="A82" s="100" t="s">
        <v>141</v>
      </c>
      <c r="B82" s="130" t="s">
        <v>142</v>
      </c>
      <c r="C82" s="130"/>
      <c r="D82" s="130"/>
      <c r="E82" s="130"/>
      <c r="F82" s="80"/>
      <c r="G82" s="80"/>
      <c r="H82" s="80">
        <v>8</v>
      </c>
      <c r="I82" s="80">
        <v>8</v>
      </c>
      <c r="J82" s="80">
        <v>152</v>
      </c>
      <c r="K82" s="80">
        <v>42</v>
      </c>
      <c r="L82" s="80">
        <v>80</v>
      </c>
      <c r="M82" s="80">
        <v>30</v>
      </c>
      <c r="N82" s="80">
        <v>75</v>
      </c>
      <c r="O82" s="80">
        <v>1</v>
      </c>
      <c r="P82" s="80">
        <v>228</v>
      </c>
      <c r="Q82" s="81"/>
      <c r="R82" s="81"/>
      <c r="S82" s="82"/>
      <c r="T82" s="82"/>
      <c r="U82" s="83"/>
      <c r="V82" s="83"/>
      <c r="W82" s="84">
        <v>80</v>
      </c>
      <c r="X82" s="84">
        <v>72</v>
      </c>
      <c r="Y82" s="85"/>
      <c r="Z82" s="85"/>
      <c r="AA82" s="83">
        <v>0</v>
      </c>
      <c r="AB82" s="3">
        <v>152</v>
      </c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</row>
    <row r="83" spans="1:55" ht="27.75" customHeight="1">
      <c r="A83" s="100" t="s">
        <v>143</v>
      </c>
      <c r="B83" s="130" t="s">
        <v>130</v>
      </c>
      <c r="C83" s="130"/>
      <c r="D83" s="130"/>
      <c r="E83" s="130"/>
      <c r="F83" s="80"/>
      <c r="G83" s="80"/>
      <c r="H83" s="80">
        <v>8</v>
      </c>
      <c r="I83" s="80"/>
      <c r="J83" s="80">
        <v>144</v>
      </c>
      <c r="K83" s="80"/>
      <c r="L83" s="80"/>
      <c r="M83" s="80"/>
      <c r="N83" s="80"/>
      <c r="O83" s="80"/>
      <c r="P83" s="80"/>
      <c r="Q83" s="81"/>
      <c r="R83" s="81"/>
      <c r="S83" s="82"/>
      <c r="T83" s="82"/>
      <c r="U83" s="83"/>
      <c r="V83" s="83"/>
      <c r="W83" s="84"/>
      <c r="X83" s="84">
        <v>144</v>
      </c>
      <c r="Y83" s="85"/>
      <c r="Z83" s="85"/>
      <c r="AA83" s="83">
        <v>144</v>
      </c>
      <c r="AB83" s="3">
        <v>0</v>
      </c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</row>
    <row r="84" spans="1:55" ht="14.25">
      <c r="A84" s="100" t="s">
        <v>144</v>
      </c>
      <c r="B84" s="130" t="s">
        <v>117</v>
      </c>
      <c r="C84" s="130"/>
      <c r="D84" s="130"/>
      <c r="E84" s="130"/>
      <c r="F84" s="80">
        <v>8</v>
      </c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1"/>
      <c r="R84" s="81"/>
      <c r="S84" s="82"/>
      <c r="T84" s="82"/>
      <c r="U84" s="83"/>
      <c r="V84" s="83"/>
      <c r="W84" s="84"/>
      <c r="X84" s="84"/>
      <c r="Y84" s="85"/>
      <c r="Z84" s="85"/>
      <c r="AA84" s="83"/>
      <c r="AB84" s="3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</row>
    <row r="85" spans="1:55" ht="43.5" customHeight="1">
      <c r="A85" s="101" t="s">
        <v>145</v>
      </c>
      <c r="B85" s="131" t="s">
        <v>146</v>
      </c>
      <c r="C85" s="131"/>
      <c r="D85" s="131"/>
      <c r="E85" s="131"/>
      <c r="F85" s="4">
        <v>2</v>
      </c>
      <c r="G85" s="4">
        <v>0</v>
      </c>
      <c r="H85" s="4">
        <v>1</v>
      </c>
      <c r="I85" s="4">
        <v>0</v>
      </c>
      <c r="J85" s="4">
        <f>SUM(J86)</f>
        <v>144</v>
      </c>
      <c r="K85" s="4">
        <f aca="true" t="shared" si="11" ref="K85:AB85">SUM(K86)</f>
        <v>48</v>
      </c>
      <c r="L85" s="4">
        <f t="shared" si="11"/>
        <v>96</v>
      </c>
      <c r="M85" s="4">
        <f t="shared" si="11"/>
        <v>0</v>
      </c>
      <c r="N85" s="4">
        <f t="shared" si="11"/>
        <v>71</v>
      </c>
      <c r="O85" s="4">
        <f t="shared" si="11"/>
        <v>1</v>
      </c>
      <c r="P85" s="4">
        <f t="shared" si="11"/>
        <v>216</v>
      </c>
      <c r="Q85" s="4">
        <f t="shared" si="11"/>
        <v>0</v>
      </c>
      <c r="R85" s="4">
        <f t="shared" si="11"/>
        <v>0</v>
      </c>
      <c r="S85" s="4">
        <f t="shared" si="11"/>
        <v>0</v>
      </c>
      <c r="T85" s="4">
        <f t="shared" si="11"/>
        <v>0</v>
      </c>
      <c r="U85" s="4">
        <f t="shared" si="11"/>
        <v>0</v>
      </c>
      <c r="V85" s="4">
        <f t="shared" si="11"/>
        <v>0</v>
      </c>
      <c r="W85" s="4">
        <f t="shared" si="11"/>
        <v>0</v>
      </c>
      <c r="X85" s="4">
        <f t="shared" si="11"/>
        <v>0</v>
      </c>
      <c r="Y85" s="4">
        <f t="shared" si="11"/>
        <v>104</v>
      </c>
      <c r="Z85" s="4">
        <f t="shared" si="11"/>
        <v>40</v>
      </c>
      <c r="AA85" s="4">
        <f t="shared" si="11"/>
        <v>0</v>
      </c>
      <c r="AB85" s="6">
        <f t="shared" si="11"/>
        <v>144</v>
      </c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</row>
    <row r="86" spans="1:55" ht="27">
      <c r="A86" s="100" t="s">
        <v>147</v>
      </c>
      <c r="B86" s="130" t="s">
        <v>146</v>
      </c>
      <c r="C86" s="130"/>
      <c r="D86" s="130"/>
      <c r="E86" s="130"/>
      <c r="F86" s="80" t="s">
        <v>169</v>
      </c>
      <c r="G86" s="80"/>
      <c r="H86" s="80"/>
      <c r="I86" s="80"/>
      <c r="J86" s="80">
        <v>144</v>
      </c>
      <c r="K86" s="80">
        <v>48</v>
      </c>
      <c r="L86" s="80">
        <v>96</v>
      </c>
      <c r="M86" s="80"/>
      <c r="N86" s="80">
        <v>71</v>
      </c>
      <c r="O86" s="80">
        <v>1</v>
      </c>
      <c r="P86" s="80">
        <v>216</v>
      </c>
      <c r="Q86" s="81"/>
      <c r="R86" s="81"/>
      <c r="S86" s="82"/>
      <c r="T86" s="82"/>
      <c r="U86" s="83"/>
      <c r="V86" s="83"/>
      <c r="W86" s="84"/>
      <c r="X86" s="84"/>
      <c r="Y86" s="85">
        <v>104</v>
      </c>
      <c r="Z86" s="85">
        <v>40</v>
      </c>
      <c r="AA86" s="83">
        <v>0</v>
      </c>
      <c r="AB86" s="3">
        <v>144</v>
      </c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</row>
    <row r="87" spans="1:55" ht="27.75" customHeight="1">
      <c r="A87" s="100" t="s">
        <v>148</v>
      </c>
      <c r="B87" s="130" t="s">
        <v>130</v>
      </c>
      <c r="C87" s="130"/>
      <c r="D87" s="130"/>
      <c r="E87" s="130"/>
      <c r="F87" s="80"/>
      <c r="G87" s="80"/>
      <c r="H87" s="80" t="s">
        <v>171</v>
      </c>
      <c r="I87" s="80"/>
      <c r="J87" s="80">
        <v>72</v>
      </c>
      <c r="K87" s="80"/>
      <c r="L87" s="80"/>
      <c r="M87" s="80"/>
      <c r="N87" s="80"/>
      <c r="O87" s="80"/>
      <c r="P87" s="80"/>
      <c r="Q87" s="81"/>
      <c r="R87" s="81"/>
      <c r="S87" s="82"/>
      <c r="T87" s="82"/>
      <c r="U87" s="83"/>
      <c r="V87" s="83"/>
      <c r="W87" s="84"/>
      <c r="X87" s="84"/>
      <c r="Y87" s="85">
        <v>72</v>
      </c>
      <c r="Z87" s="85"/>
      <c r="AA87" s="83">
        <v>72</v>
      </c>
      <c r="AB87" s="3">
        <v>0</v>
      </c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</row>
    <row r="88" spans="1:55" ht="14.25">
      <c r="A88" s="100" t="s">
        <v>149</v>
      </c>
      <c r="B88" s="130" t="s">
        <v>117</v>
      </c>
      <c r="C88" s="130"/>
      <c r="D88" s="130"/>
      <c r="E88" s="130"/>
      <c r="F88" s="80" t="s">
        <v>169</v>
      </c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1"/>
      <c r="R88" s="81"/>
      <c r="S88" s="82"/>
      <c r="T88" s="82"/>
      <c r="U88" s="83"/>
      <c r="V88" s="83"/>
      <c r="W88" s="84"/>
      <c r="X88" s="84"/>
      <c r="Y88" s="85"/>
      <c r="Z88" s="85"/>
      <c r="AA88" s="83"/>
      <c r="AB88" s="3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</row>
    <row r="89" spans="1:69" ht="14.25">
      <c r="A89" s="101" t="s">
        <v>150</v>
      </c>
      <c r="B89" s="131" t="s">
        <v>151</v>
      </c>
      <c r="C89" s="131"/>
      <c r="D89" s="131"/>
      <c r="E89" s="131"/>
      <c r="F89" s="4">
        <v>0</v>
      </c>
      <c r="G89" s="4">
        <v>0</v>
      </c>
      <c r="H89" s="4">
        <v>2</v>
      </c>
      <c r="I89" s="4">
        <v>0</v>
      </c>
      <c r="J89" s="4">
        <f>SUM(J90)</f>
        <v>53</v>
      </c>
      <c r="K89" s="4">
        <f aca="true" t="shared" si="12" ref="K89:AB89">SUM(K90)</f>
        <v>53</v>
      </c>
      <c r="L89" s="4">
        <f t="shared" si="12"/>
        <v>0</v>
      </c>
      <c r="M89" s="4">
        <f t="shared" si="12"/>
        <v>0</v>
      </c>
      <c r="N89" s="4">
        <f t="shared" si="12"/>
        <v>16</v>
      </c>
      <c r="O89" s="4">
        <f t="shared" si="12"/>
        <v>0</v>
      </c>
      <c r="P89" s="4">
        <f t="shared" si="12"/>
        <v>69</v>
      </c>
      <c r="Q89" s="4">
        <f t="shared" si="12"/>
        <v>0</v>
      </c>
      <c r="R89" s="4">
        <f t="shared" si="12"/>
        <v>0</v>
      </c>
      <c r="S89" s="4">
        <f t="shared" si="12"/>
        <v>0</v>
      </c>
      <c r="T89" s="4">
        <f t="shared" si="12"/>
        <v>0</v>
      </c>
      <c r="U89" s="4">
        <f t="shared" si="12"/>
        <v>0</v>
      </c>
      <c r="V89" s="4">
        <f t="shared" si="12"/>
        <v>0</v>
      </c>
      <c r="W89" s="4">
        <f t="shared" si="12"/>
        <v>0</v>
      </c>
      <c r="X89" s="4">
        <f t="shared" si="12"/>
        <v>0</v>
      </c>
      <c r="Y89" s="4">
        <f t="shared" si="12"/>
        <v>53</v>
      </c>
      <c r="Z89" s="4">
        <f t="shared" si="12"/>
        <v>0</v>
      </c>
      <c r="AA89" s="4">
        <f t="shared" si="12"/>
        <v>0</v>
      </c>
      <c r="AB89" s="6">
        <f t="shared" si="12"/>
        <v>53</v>
      </c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9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ht="27">
      <c r="A90" s="100" t="s">
        <v>152</v>
      </c>
      <c r="B90" s="130" t="s">
        <v>151</v>
      </c>
      <c r="C90" s="130"/>
      <c r="D90" s="130"/>
      <c r="E90" s="130"/>
      <c r="F90" s="80"/>
      <c r="G90" s="80"/>
      <c r="H90" s="80">
        <v>9</v>
      </c>
      <c r="I90" s="80"/>
      <c r="J90" s="80">
        <v>53</v>
      </c>
      <c r="K90" s="80">
        <v>53</v>
      </c>
      <c r="L90" s="80"/>
      <c r="M90" s="80"/>
      <c r="N90" s="80">
        <v>16</v>
      </c>
      <c r="O90" s="80"/>
      <c r="P90" s="80">
        <v>69</v>
      </c>
      <c r="Q90" s="81"/>
      <c r="R90" s="81"/>
      <c r="S90" s="82"/>
      <c r="T90" s="82"/>
      <c r="U90" s="83"/>
      <c r="V90" s="83"/>
      <c r="W90" s="84"/>
      <c r="X90" s="84"/>
      <c r="Y90" s="85">
        <v>53</v>
      </c>
      <c r="Z90" s="85"/>
      <c r="AA90" s="83">
        <v>0</v>
      </c>
      <c r="AB90" s="3">
        <v>53</v>
      </c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9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ht="31.5" customHeight="1">
      <c r="A91" s="100" t="s">
        <v>153</v>
      </c>
      <c r="B91" s="130" t="s">
        <v>130</v>
      </c>
      <c r="C91" s="130"/>
      <c r="D91" s="130"/>
      <c r="E91" s="130"/>
      <c r="F91" s="80"/>
      <c r="G91" s="80"/>
      <c r="H91" s="80" t="s">
        <v>172</v>
      </c>
      <c r="I91" s="80"/>
      <c r="J91" s="80">
        <v>36</v>
      </c>
      <c r="K91" s="80"/>
      <c r="L91" s="80"/>
      <c r="M91" s="80"/>
      <c r="N91" s="80"/>
      <c r="O91" s="80"/>
      <c r="P91" s="80"/>
      <c r="Q91" s="81"/>
      <c r="R91" s="81"/>
      <c r="S91" s="82"/>
      <c r="T91" s="82"/>
      <c r="U91" s="83"/>
      <c r="V91" s="83"/>
      <c r="W91" s="84"/>
      <c r="X91" s="84"/>
      <c r="Y91" s="85">
        <v>36</v>
      </c>
      <c r="Z91" s="85"/>
      <c r="AA91" s="83">
        <v>36</v>
      </c>
      <c r="AB91" s="3">
        <v>0</v>
      </c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9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ht="14.25">
      <c r="A92" s="102" t="s">
        <v>154</v>
      </c>
      <c r="B92" s="132" t="s">
        <v>117</v>
      </c>
      <c r="C92" s="132"/>
      <c r="D92" s="132"/>
      <c r="E92" s="132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1"/>
      <c r="R92" s="81"/>
      <c r="S92" s="82"/>
      <c r="T92" s="82"/>
      <c r="U92" s="83"/>
      <c r="V92" s="83"/>
      <c r="W92" s="84"/>
      <c r="X92" s="84"/>
      <c r="Y92" s="85"/>
      <c r="Z92" s="85"/>
      <c r="AA92" s="83"/>
      <c r="AB92" s="3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9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ht="79.5" customHeight="1">
      <c r="A93" s="101" t="s">
        <v>155</v>
      </c>
      <c r="B93" s="131" t="s">
        <v>156</v>
      </c>
      <c r="C93" s="131"/>
      <c r="D93" s="131"/>
      <c r="E93" s="131"/>
      <c r="F93" s="4">
        <v>1</v>
      </c>
      <c r="G93" s="4">
        <v>1</v>
      </c>
      <c r="H93" s="4">
        <v>3</v>
      </c>
      <c r="I93" s="4">
        <v>0</v>
      </c>
      <c r="J93" s="4">
        <f>SUM(J94)</f>
        <v>436</v>
      </c>
      <c r="K93" s="4">
        <f aca="true" t="shared" si="13" ref="K93:AB93">SUM(K94)</f>
        <v>184</v>
      </c>
      <c r="L93" s="4">
        <f t="shared" si="13"/>
        <v>252</v>
      </c>
      <c r="M93" s="4">
        <f t="shared" si="13"/>
        <v>0</v>
      </c>
      <c r="N93" s="4">
        <f t="shared" si="13"/>
        <v>158</v>
      </c>
      <c r="O93" s="4">
        <f t="shared" si="13"/>
        <v>0</v>
      </c>
      <c r="P93" s="4">
        <f t="shared" si="13"/>
        <v>594</v>
      </c>
      <c r="Q93" s="4">
        <f t="shared" si="13"/>
        <v>0</v>
      </c>
      <c r="R93" s="4">
        <f t="shared" si="13"/>
        <v>0</v>
      </c>
      <c r="S93" s="4">
        <f t="shared" si="13"/>
        <v>24</v>
      </c>
      <c r="T93" s="4">
        <f t="shared" si="13"/>
        <v>90</v>
      </c>
      <c r="U93" s="4">
        <f t="shared" si="13"/>
        <v>126</v>
      </c>
      <c r="V93" s="4">
        <f t="shared" si="13"/>
        <v>126</v>
      </c>
      <c r="W93" s="4">
        <f t="shared" si="13"/>
        <v>70</v>
      </c>
      <c r="X93" s="4">
        <f t="shared" si="13"/>
        <v>0</v>
      </c>
      <c r="Y93" s="4">
        <f t="shared" si="13"/>
        <v>0</v>
      </c>
      <c r="Z93" s="4">
        <f t="shared" si="13"/>
        <v>0</v>
      </c>
      <c r="AA93" s="4">
        <f t="shared" si="13"/>
        <v>436</v>
      </c>
      <c r="AB93" s="6">
        <f t="shared" si="13"/>
        <v>0</v>
      </c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9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ht="57" customHeight="1">
      <c r="A94" s="100" t="s">
        <v>157</v>
      </c>
      <c r="B94" s="130" t="s">
        <v>156</v>
      </c>
      <c r="C94" s="130"/>
      <c r="D94" s="130"/>
      <c r="E94" s="130"/>
      <c r="F94" s="80"/>
      <c r="G94" s="80">
        <v>7</v>
      </c>
      <c r="H94" s="80">
        <v>6</v>
      </c>
      <c r="I94" s="80"/>
      <c r="J94" s="80">
        <v>436</v>
      </c>
      <c r="K94" s="80">
        <v>184</v>
      </c>
      <c r="L94" s="80">
        <v>252</v>
      </c>
      <c r="M94" s="80"/>
      <c r="N94" s="80">
        <v>158</v>
      </c>
      <c r="O94" s="80"/>
      <c r="P94" s="80">
        <v>594</v>
      </c>
      <c r="Q94" s="81"/>
      <c r="R94" s="81"/>
      <c r="S94" s="82">
        <v>24</v>
      </c>
      <c r="T94" s="82">
        <v>90</v>
      </c>
      <c r="U94" s="83">
        <v>126</v>
      </c>
      <c r="V94" s="83">
        <v>126</v>
      </c>
      <c r="W94" s="84">
        <v>70</v>
      </c>
      <c r="X94" s="84"/>
      <c r="Y94" s="85"/>
      <c r="Z94" s="85"/>
      <c r="AA94" s="83">
        <v>436</v>
      </c>
      <c r="AB94" s="3">
        <v>0</v>
      </c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9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ht="14.25">
      <c r="A95" s="100" t="s">
        <v>158</v>
      </c>
      <c r="B95" s="130" t="s">
        <v>159</v>
      </c>
      <c r="C95" s="130"/>
      <c r="D95" s="130"/>
      <c r="E95" s="130"/>
      <c r="F95" s="80"/>
      <c r="G95" s="80"/>
      <c r="H95" s="80">
        <v>4</v>
      </c>
      <c r="I95" s="80"/>
      <c r="J95" s="80">
        <v>108</v>
      </c>
      <c r="K95" s="80"/>
      <c r="L95" s="80"/>
      <c r="M95" s="80"/>
      <c r="N95" s="80"/>
      <c r="O95" s="80"/>
      <c r="P95" s="80"/>
      <c r="Q95" s="81"/>
      <c r="R95" s="81"/>
      <c r="S95" s="82"/>
      <c r="T95" s="82">
        <v>108</v>
      </c>
      <c r="U95" s="83"/>
      <c r="V95" s="83"/>
      <c r="W95" s="84"/>
      <c r="X95" s="84"/>
      <c r="Y95" s="85"/>
      <c r="Z95" s="85"/>
      <c r="AA95" s="83">
        <v>108</v>
      </c>
      <c r="AB95" s="3">
        <v>0</v>
      </c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9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ht="14.25">
      <c r="A96" s="100" t="s">
        <v>160</v>
      </c>
      <c r="B96" s="130" t="s">
        <v>161</v>
      </c>
      <c r="C96" s="130"/>
      <c r="D96" s="130"/>
      <c r="E96" s="130"/>
      <c r="F96" s="80"/>
      <c r="G96" s="80"/>
      <c r="H96" s="80">
        <v>6</v>
      </c>
      <c r="I96" s="80"/>
      <c r="J96" s="80">
        <v>324</v>
      </c>
      <c r="K96" s="80"/>
      <c r="L96" s="80"/>
      <c r="M96" s="80"/>
      <c r="N96" s="80"/>
      <c r="O96" s="80"/>
      <c r="P96" s="80"/>
      <c r="Q96" s="81"/>
      <c r="R96" s="81"/>
      <c r="S96" s="82"/>
      <c r="T96" s="82"/>
      <c r="U96" s="83"/>
      <c r="V96" s="83">
        <v>324</v>
      </c>
      <c r="W96" s="84"/>
      <c r="X96" s="84"/>
      <c r="Y96" s="85"/>
      <c r="Z96" s="85"/>
      <c r="AA96" s="83">
        <v>324</v>
      </c>
      <c r="AB96" s="3">
        <v>0</v>
      </c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9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ht="14.25">
      <c r="A97" s="100" t="s">
        <v>173</v>
      </c>
      <c r="B97" s="130" t="s">
        <v>174</v>
      </c>
      <c r="C97" s="130"/>
      <c r="D97" s="130"/>
      <c r="E97" s="130"/>
      <c r="F97" s="80">
        <v>7</v>
      </c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1"/>
      <c r="R97" s="81"/>
      <c r="S97" s="82"/>
      <c r="T97" s="82"/>
      <c r="U97" s="83"/>
      <c r="V97" s="83"/>
      <c r="W97" s="84"/>
      <c r="X97" s="84"/>
      <c r="Y97" s="85"/>
      <c r="Z97" s="85"/>
      <c r="AA97" s="83"/>
      <c r="AB97" s="3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9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ht="14.25">
      <c r="A98" s="101"/>
      <c r="B98" s="131" t="s">
        <v>176</v>
      </c>
      <c r="C98" s="131"/>
      <c r="D98" s="131"/>
      <c r="E98" s="131"/>
      <c r="F98" s="4"/>
      <c r="G98" s="4"/>
      <c r="H98" s="4"/>
      <c r="I98" s="4"/>
      <c r="J98" s="4">
        <f aca="true" t="shared" si="14" ref="J98:AB98">SUM(J39,J35,J28,J9)</f>
        <v>5760</v>
      </c>
      <c r="K98" s="4">
        <f t="shared" si="14"/>
        <v>3310</v>
      </c>
      <c r="L98" s="4">
        <f t="shared" si="14"/>
        <v>2338</v>
      </c>
      <c r="M98" s="4">
        <f t="shared" si="14"/>
        <v>80</v>
      </c>
      <c r="N98" s="4">
        <f t="shared" si="14"/>
        <v>2860</v>
      </c>
      <c r="O98" s="4">
        <f t="shared" si="14"/>
        <v>20</v>
      </c>
      <c r="P98" s="4">
        <f t="shared" si="14"/>
        <v>8640</v>
      </c>
      <c r="Q98" s="4">
        <f t="shared" si="14"/>
        <v>612</v>
      </c>
      <c r="R98" s="4">
        <f t="shared" si="14"/>
        <v>792</v>
      </c>
      <c r="S98" s="4">
        <f t="shared" si="14"/>
        <v>576</v>
      </c>
      <c r="T98" s="4">
        <f t="shared" si="14"/>
        <v>720</v>
      </c>
      <c r="U98" s="4">
        <f t="shared" si="14"/>
        <v>576</v>
      </c>
      <c r="V98" s="4">
        <f t="shared" si="14"/>
        <v>612</v>
      </c>
      <c r="W98" s="4">
        <f t="shared" si="14"/>
        <v>576</v>
      </c>
      <c r="X98" s="4">
        <f t="shared" si="14"/>
        <v>648</v>
      </c>
      <c r="Y98" s="4">
        <f t="shared" si="14"/>
        <v>468</v>
      </c>
      <c r="Z98" s="4">
        <f t="shared" si="14"/>
        <v>180</v>
      </c>
      <c r="AA98" s="4">
        <f t="shared" si="14"/>
        <v>3060</v>
      </c>
      <c r="AB98" s="6">
        <f t="shared" si="14"/>
        <v>1296</v>
      </c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9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ht="32.25" customHeight="1">
      <c r="A99" s="101" t="s">
        <v>162</v>
      </c>
      <c r="B99" s="131" t="s">
        <v>175</v>
      </c>
      <c r="C99" s="131"/>
      <c r="D99" s="131"/>
      <c r="E99" s="131"/>
      <c r="F99" s="4"/>
      <c r="G99" s="4"/>
      <c r="H99" s="4" t="s">
        <v>169</v>
      </c>
      <c r="I99" s="4"/>
      <c r="J99" s="4">
        <v>288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>
        <v>288</v>
      </c>
      <c r="AA99" s="4"/>
      <c r="AB99" s="6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9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ht="13.5" customHeight="1">
      <c r="A100" s="101"/>
      <c r="B100" s="131" t="s">
        <v>177</v>
      </c>
      <c r="C100" s="130"/>
      <c r="D100" s="130"/>
      <c r="E100" s="130"/>
      <c r="F100" s="4"/>
      <c r="G100" s="4"/>
      <c r="H100" s="4"/>
      <c r="I100" s="4"/>
      <c r="J100" s="4">
        <f>SUM(J99,J96,J95,J91,J87,J83,J78,J74,J70,J66)</f>
        <v>1188</v>
      </c>
      <c r="K100" s="4">
        <f aca="true" t="shared" si="15" ref="K100:AB100">SUM(K99,K96,K95,K91,K87,K83,K78,K74,K70,K66)</f>
        <v>0</v>
      </c>
      <c r="L100" s="4">
        <f t="shared" si="15"/>
        <v>0</v>
      </c>
      <c r="M100" s="4">
        <f t="shared" si="15"/>
        <v>0</v>
      </c>
      <c r="N100" s="4">
        <f t="shared" si="15"/>
        <v>0</v>
      </c>
      <c r="O100" s="4">
        <f t="shared" si="15"/>
        <v>0</v>
      </c>
      <c r="P100" s="4">
        <f t="shared" si="15"/>
        <v>0</v>
      </c>
      <c r="Q100" s="4">
        <f t="shared" si="15"/>
        <v>0</v>
      </c>
      <c r="R100" s="4">
        <f t="shared" si="15"/>
        <v>0</v>
      </c>
      <c r="S100" s="4">
        <f t="shared" si="15"/>
        <v>0</v>
      </c>
      <c r="T100" s="4">
        <f t="shared" si="15"/>
        <v>108</v>
      </c>
      <c r="U100" s="4">
        <f t="shared" si="15"/>
        <v>0</v>
      </c>
      <c r="V100" s="4">
        <f t="shared" si="15"/>
        <v>324</v>
      </c>
      <c r="W100" s="4">
        <f t="shared" si="15"/>
        <v>0</v>
      </c>
      <c r="X100" s="4">
        <f t="shared" si="15"/>
        <v>180</v>
      </c>
      <c r="Y100" s="4">
        <f t="shared" si="15"/>
        <v>144</v>
      </c>
      <c r="Z100" s="4">
        <f t="shared" si="15"/>
        <v>432</v>
      </c>
      <c r="AA100" s="4">
        <f t="shared" si="15"/>
        <v>900</v>
      </c>
      <c r="AB100" s="6">
        <f t="shared" si="15"/>
        <v>0</v>
      </c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9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ht="14.25">
      <c r="A101" s="111" t="s">
        <v>163</v>
      </c>
      <c r="B101" s="131" t="s">
        <v>164</v>
      </c>
      <c r="C101" s="131"/>
      <c r="D101" s="131"/>
      <c r="E101" s="131"/>
      <c r="F101" s="4"/>
      <c r="G101" s="4"/>
      <c r="H101" s="4"/>
      <c r="I101" s="4"/>
      <c r="J101" s="4">
        <v>216</v>
      </c>
      <c r="K101" s="4"/>
      <c r="L101" s="4"/>
      <c r="M101" s="4"/>
      <c r="N101" s="4"/>
      <c r="O101" s="4"/>
      <c r="P101" s="4"/>
      <c r="Q101" s="86"/>
      <c r="R101" s="86"/>
      <c r="S101" s="87"/>
      <c r="T101" s="87"/>
      <c r="U101" s="88"/>
      <c r="V101" s="88"/>
      <c r="W101" s="89"/>
      <c r="X101" s="89"/>
      <c r="Y101" s="90"/>
      <c r="Z101" s="90"/>
      <c r="AA101" s="88"/>
      <c r="AB101" s="7"/>
      <c r="AC101" s="92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9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ht="15" customHeight="1">
      <c r="A102" s="121" t="s">
        <v>184</v>
      </c>
      <c r="B102" s="122"/>
      <c r="C102" s="122"/>
      <c r="D102" s="122"/>
      <c r="E102" s="122"/>
      <c r="F102" s="122"/>
      <c r="G102" s="122"/>
      <c r="H102" s="123"/>
      <c r="I102" s="120" t="s">
        <v>178</v>
      </c>
      <c r="J102" s="119" t="s">
        <v>179</v>
      </c>
      <c r="K102" s="119"/>
      <c r="L102" s="119"/>
      <c r="M102" s="119"/>
      <c r="N102" s="119"/>
      <c r="O102" s="119"/>
      <c r="P102" s="119"/>
      <c r="Q102" s="80">
        <v>14</v>
      </c>
      <c r="R102" s="80">
        <v>12</v>
      </c>
      <c r="S102" s="80">
        <v>12</v>
      </c>
      <c r="T102" s="80">
        <v>12</v>
      </c>
      <c r="U102" s="80">
        <v>9</v>
      </c>
      <c r="V102" s="80">
        <v>8</v>
      </c>
      <c r="W102" s="80">
        <v>11</v>
      </c>
      <c r="X102" s="80">
        <v>11</v>
      </c>
      <c r="Y102" s="80">
        <v>7</v>
      </c>
      <c r="Z102" s="80">
        <v>5</v>
      </c>
      <c r="AA102" s="80"/>
      <c r="AB102" s="2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9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ht="14.25">
      <c r="A103" s="124"/>
      <c r="B103" s="125"/>
      <c r="C103" s="125"/>
      <c r="D103" s="125"/>
      <c r="E103" s="125"/>
      <c r="F103" s="125"/>
      <c r="G103" s="125"/>
      <c r="H103" s="126"/>
      <c r="I103" s="120"/>
      <c r="J103" s="119" t="s">
        <v>180</v>
      </c>
      <c r="K103" s="119"/>
      <c r="L103" s="119"/>
      <c r="M103" s="119"/>
      <c r="N103" s="119"/>
      <c r="O103" s="119"/>
      <c r="P103" s="119"/>
      <c r="Q103" s="80">
        <v>0</v>
      </c>
      <c r="R103" s="80">
        <v>3</v>
      </c>
      <c r="S103" s="80">
        <v>2</v>
      </c>
      <c r="T103" s="80">
        <v>2</v>
      </c>
      <c r="U103" s="80">
        <v>2</v>
      </c>
      <c r="V103" s="80">
        <v>2</v>
      </c>
      <c r="W103" s="80">
        <v>3</v>
      </c>
      <c r="X103" s="80">
        <v>3</v>
      </c>
      <c r="Y103" s="80">
        <v>0</v>
      </c>
      <c r="Z103" s="80">
        <v>4</v>
      </c>
      <c r="AA103" s="80"/>
      <c r="AB103" s="2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9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55" ht="14.25">
      <c r="A104" s="124"/>
      <c r="B104" s="125"/>
      <c r="C104" s="125"/>
      <c r="D104" s="125"/>
      <c r="E104" s="125"/>
      <c r="F104" s="125"/>
      <c r="G104" s="125"/>
      <c r="H104" s="126"/>
      <c r="I104" s="120"/>
      <c r="J104" s="119" t="s">
        <v>181</v>
      </c>
      <c r="K104" s="119"/>
      <c r="L104" s="119"/>
      <c r="M104" s="119"/>
      <c r="N104" s="119"/>
      <c r="O104" s="119"/>
      <c r="P104" s="119"/>
      <c r="Q104" s="103" t="s">
        <v>295</v>
      </c>
      <c r="R104" s="80" t="s">
        <v>292</v>
      </c>
      <c r="S104" s="80" t="s">
        <v>293</v>
      </c>
      <c r="T104" s="80" t="s">
        <v>294</v>
      </c>
      <c r="U104" s="80" t="s">
        <v>295</v>
      </c>
      <c r="V104" s="80" t="s">
        <v>296</v>
      </c>
      <c r="W104" s="80" t="s">
        <v>297</v>
      </c>
      <c r="X104" s="80" t="s">
        <v>292</v>
      </c>
      <c r="Y104" s="80" t="s">
        <v>298</v>
      </c>
      <c r="Z104" s="80" t="s">
        <v>298</v>
      </c>
      <c r="AA104" s="80"/>
      <c r="AB104" s="2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</row>
    <row r="105" spans="1:55" ht="14.25">
      <c r="A105" s="124"/>
      <c r="B105" s="125"/>
      <c r="C105" s="125"/>
      <c r="D105" s="125"/>
      <c r="E105" s="125"/>
      <c r="F105" s="125"/>
      <c r="G105" s="125"/>
      <c r="H105" s="126"/>
      <c r="I105" s="120"/>
      <c r="J105" s="119" t="s">
        <v>182</v>
      </c>
      <c r="K105" s="119"/>
      <c r="L105" s="119"/>
      <c r="M105" s="119"/>
      <c r="N105" s="119"/>
      <c r="O105" s="119"/>
      <c r="P105" s="119"/>
      <c r="Q105" s="80">
        <v>0</v>
      </c>
      <c r="R105" s="80">
        <v>0</v>
      </c>
      <c r="S105" s="80">
        <v>0</v>
      </c>
      <c r="T105" s="80">
        <v>108</v>
      </c>
      <c r="U105" s="80">
        <v>0</v>
      </c>
      <c r="V105" s="80">
        <v>0</v>
      </c>
      <c r="W105" s="80">
        <v>0</v>
      </c>
      <c r="X105" s="80">
        <v>36</v>
      </c>
      <c r="Y105" s="80">
        <v>0</v>
      </c>
      <c r="Z105" s="80">
        <v>0</v>
      </c>
      <c r="AA105" s="80"/>
      <c r="AB105" s="2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</row>
    <row r="106" spans="1:55" ht="14.25">
      <c r="A106" s="124"/>
      <c r="B106" s="125"/>
      <c r="C106" s="125"/>
      <c r="D106" s="125"/>
      <c r="E106" s="125"/>
      <c r="F106" s="125"/>
      <c r="G106" s="125"/>
      <c r="H106" s="126"/>
      <c r="I106" s="120"/>
      <c r="J106" s="119" t="s">
        <v>299</v>
      </c>
      <c r="K106" s="119"/>
      <c r="L106" s="119"/>
      <c r="M106" s="119"/>
      <c r="N106" s="119"/>
      <c r="O106" s="119"/>
      <c r="P106" s="119"/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324</v>
      </c>
      <c r="W106" s="80">
        <v>0</v>
      </c>
      <c r="X106" s="80">
        <v>144</v>
      </c>
      <c r="Y106" s="80">
        <v>144</v>
      </c>
      <c r="Z106" s="80">
        <v>144</v>
      </c>
      <c r="AA106" s="80"/>
      <c r="AB106" s="2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</row>
    <row r="107" spans="1:55" ht="14.25">
      <c r="A107" s="124"/>
      <c r="B107" s="125"/>
      <c r="C107" s="125"/>
      <c r="D107" s="125"/>
      <c r="E107" s="125"/>
      <c r="F107" s="125"/>
      <c r="G107" s="125"/>
      <c r="H107" s="126"/>
      <c r="I107" s="120"/>
      <c r="J107" s="119" t="s">
        <v>183</v>
      </c>
      <c r="K107" s="119"/>
      <c r="L107" s="119"/>
      <c r="M107" s="119"/>
      <c r="N107" s="119"/>
      <c r="O107" s="119"/>
      <c r="P107" s="119"/>
      <c r="Q107" s="80">
        <v>0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288</v>
      </c>
      <c r="AA107" s="80"/>
      <c r="AB107" s="2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</row>
    <row r="108" spans="1:55" ht="14.25">
      <c r="A108" s="127"/>
      <c r="B108" s="128"/>
      <c r="C108" s="128"/>
      <c r="D108" s="128"/>
      <c r="E108" s="128"/>
      <c r="F108" s="128"/>
      <c r="G108" s="128"/>
      <c r="H108" s="129"/>
      <c r="I108" s="120"/>
      <c r="J108" s="119" t="s">
        <v>300</v>
      </c>
      <c r="K108" s="119"/>
      <c r="L108" s="119"/>
      <c r="M108" s="119"/>
      <c r="N108" s="119"/>
      <c r="O108" s="119"/>
      <c r="P108" s="119"/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80">
        <v>0</v>
      </c>
      <c r="W108" s="80">
        <v>0</v>
      </c>
      <c r="X108" s="80">
        <v>2</v>
      </c>
      <c r="Y108" s="80">
        <v>1</v>
      </c>
      <c r="Z108" s="80">
        <v>0</v>
      </c>
      <c r="AA108" s="80"/>
      <c r="AB108" s="2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</row>
    <row r="109" spans="1:28" ht="14.2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</row>
    <row r="110" spans="1:28" ht="14.2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</row>
    <row r="111" spans="1:28" ht="14.2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1:28" ht="14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1:28" ht="14.2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1:28" ht="14.2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</row>
  </sheetData>
  <sheetProtection/>
  <mergeCells count="168">
    <mergeCell ref="B83:E83"/>
    <mergeCell ref="B84:E84"/>
    <mergeCell ref="B85:E85"/>
    <mergeCell ref="B86:E86"/>
    <mergeCell ref="B87:E87"/>
    <mergeCell ref="B88:E88"/>
    <mergeCell ref="B89:E89"/>
    <mergeCell ref="B71:E71"/>
    <mergeCell ref="B72:E72"/>
    <mergeCell ref="B73:E73"/>
    <mergeCell ref="B74:E74"/>
    <mergeCell ref="B75:E75"/>
    <mergeCell ref="B76:E76"/>
    <mergeCell ref="B77:E77"/>
    <mergeCell ref="B78:E78"/>
    <mergeCell ref="B80:E80"/>
    <mergeCell ref="A1:A7"/>
    <mergeCell ref="B1:E7"/>
    <mergeCell ref="B65:E65"/>
    <mergeCell ref="B66:E66"/>
    <mergeCell ref="B67:E67"/>
    <mergeCell ref="B68:E68"/>
    <mergeCell ref="B69:E69"/>
    <mergeCell ref="B70:E70"/>
    <mergeCell ref="B36:E36"/>
    <mergeCell ref="B37:E37"/>
    <mergeCell ref="B38:E38"/>
    <mergeCell ref="B40:E40"/>
    <mergeCell ref="B41:E41"/>
    <mergeCell ref="B13:E15"/>
    <mergeCell ref="B30:E30"/>
    <mergeCell ref="B31:E31"/>
    <mergeCell ref="A13:A15"/>
    <mergeCell ref="B47:E47"/>
    <mergeCell ref="B48:E48"/>
    <mergeCell ref="B39:E39"/>
    <mergeCell ref="B49:E49"/>
    <mergeCell ref="B50:E50"/>
    <mergeCell ref="B51:E51"/>
    <mergeCell ref="B52:E52"/>
    <mergeCell ref="AB1:AB7"/>
    <mergeCell ref="S5:S7"/>
    <mergeCell ref="T5:T7"/>
    <mergeCell ref="U5:U7"/>
    <mergeCell ref="J1:P2"/>
    <mergeCell ref="J3:M4"/>
    <mergeCell ref="Q1:R2"/>
    <mergeCell ref="Q3:Q4"/>
    <mergeCell ref="R3:R4"/>
    <mergeCell ref="AA1:AA7"/>
    <mergeCell ref="L5:L7"/>
    <mergeCell ref="M5:M7"/>
    <mergeCell ref="Q5:Q7"/>
    <mergeCell ref="R5:R7"/>
    <mergeCell ref="Y3:Y4"/>
    <mergeCell ref="Z3:Z4"/>
    <mergeCell ref="S3:S4"/>
    <mergeCell ref="T3:T4"/>
    <mergeCell ref="U3:U4"/>
    <mergeCell ref="V3:V4"/>
    <mergeCell ref="W3:W4"/>
    <mergeCell ref="X3:X4"/>
    <mergeCell ref="S1:T2"/>
    <mergeCell ref="U1:V2"/>
    <mergeCell ref="W1:X2"/>
    <mergeCell ref="Y1:Z2"/>
    <mergeCell ref="B9:E9"/>
    <mergeCell ref="B10:E10"/>
    <mergeCell ref="B11:E11"/>
    <mergeCell ref="B12:E12"/>
    <mergeCell ref="V5:V7"/>
    <mergeCell ref="W5:W7"/>
    <mergeCell ref="X5:X7"/>
    <mergeCell ref="Y5:Y7"/>
    <mergeCell ref="Z5:Z7"/>
    <mergeCell ref="B8:E8"/>
    <mergeCell ref="F3:F7"/>
    <mergeCell ref="G3:G7"/>
    <mergeCell ref="H3:H7"/>
    <mergeCell ref="I3:I7"/>
    <mergeCell ref="J5:J7"/>
    <mergeCell ref="K5:K7"/>
    <mergeCell ref="N3:N7"/>
    <mergeCell ref="O3:O7"/>
    <mergeCell ref="P3:P7"/>
    <mergeCell ref="F1:I2"/>
    <mergeCell ref="F13:F15"/>
    <mergeCell ref="G13:G15"/>
    <mergeCell ref="H13:H15"/>
    <mergeCell ref="I13:I15"/>
    <mergeCell ref="B16:E16"/>
    <mergeCell ref="B17:E17"/>
    <mergeCell ref="B18:E18"/>
    <mergeCell ref="B19:E19"/>
    <mergeCell ref="B20:E20"/>
    <mergeCell ref="B32:E32"/>
    <mergeCell ref="B33:E33"/>
    <mergeCell ref="B34:E34"/>
    <mergeCell ref="B35:E35"/>
    <mergeCell ref="B21:E21"/>
    <mergeCell ref="B23:E23"/>
    <mergeCell ref="B24:E24"/>
    <mergeCell ref="B26:E26"/>
    <mergeCell ref="B28:E28"/>
    <mergeCell ref="B29:E29"/>
    <mergeCell ref="B22:E22"/>
    <mergeCell ref="B25:E25"/>
    <mergeCell ref="A27:AB27"/>
    <mergeCell ref="AB13:AB15"/>
    <mergeCell ref="B42:E42"/>
    <mergeCell ref="B43:E43"/>
    <mergeCell ref="B44:E44"/>
    <mergeCell ref="B45:E45"/>
    <mergeCell ref="B46:E46"/>
    <mergeCell ref="V13:V15"/>
    <mergeCell ref="W13:W15"/>
    <mergeCell ref="X13:X15"/>
    <mergeCell ref="Y13:Y15"/>
    <mergeCell ref="Z13:Z15"/>
    <mergeCell ref="AA13:AA15"/>
    <mergeCell ref="P13:P15"/>
    <mergeCell ref="Q13:Q15"/>
    <mergeCell ref="R13:R15"/>
    <mergeCell ref="S13:S15"/>
    <mergeCell ref="T13:T15"/>
    <mergeCell ref="U13:U15"/>
    <mergeCell ref="N13:N15"/>
    <mergeCell ref="O13:O15"/>
    <mergeCell ref="J13:J15"/>
    <mergeCell ref="K13:K15"/>
    <mergeCell ref="L13:L15"/>
    <mergeCell ref="M13:M15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J106:P106"/>
    <mergeCell ref="J107:P107"/>
    <mergeCell ref="J108:P108"/>
    <mergeCell ref="I102:I108"/>
    <mergeCell ref="A102:H108"/>
    <mergeCell ref="B79:E79"/>
    <mergeCell ref="B97:E97"/>
    <mergeCell ref="B99:E99"/>
    <mergeCell ref="B100:E100"/>
    <mergeCell ref="J102:P102"/>
    <mergeCell ref="J103:P103"/>
    <mergeCell ref="J104:P104"/>
    <mergeCell ref="J105:P105"/>
    <mergeCell ref="B101:E101"/>
    <mergeCell ref="B90:E90"/>
    <mergeCell ref="B91:E91"/>
    <mergeCell ref="B92:E92"/>
    <mergeCell ref="B93:E93"/>
    <mergeCell ref="B94:E94"/>
    <mergeCell ref="B95:E95"/>
    <mergeCell ref="B96:E96"/>
    <mergeCell ref="B98:E98"/>
    <mergeCell ref="B81:E81"/>
    <mergeCell ref="B82:E82"/>
  </mergeCells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28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6" sqref="K15:K16"/>
    </sheetView>
  </sheetViews>
  <sheetFormatPr defaultColWidth="9.140625" defaultRowHeight="15"/>
  <cols>
    <col min="2" max="2" width="14.7109375" style="0" customWidth="1"/>
    <col min="3" max="4" width="15.140625" style="0" customWidth="1"/>
    <col min="5" max="5" width="11.00390625" style="0" customWidth="1"/>
    <col min="6" max="6" width="14.28125" style="0" customWidth="1"/>
    <col min="9" max="9" width="11.7109375" style="0" customWidth="1"/>
  </cols>
  <sheetData>
    <row r="1" spans="1:12" ht="15">
      <c r="A1" s="156" t="s">
        <v>203</v>
      </c>
      <c r="B1" s="156"/>
      <c r="C1" s="156"/>
      <c r="D1" s="156"/>
      <c r="E1" s="156"/>
      <c r="F1" s="156"/>
      <c r="G1" s="156"/>
      <c r="H1" s="156"/>
      <c r="I1" s="156"/>
      <c r="J1" s="157"/>
      <c r="K1" s="157"/>
      <c r="L1" s="157"/>
    </row>
    <row r="2" spans="1:9" ht="15.75" thickBot="1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158" t="s">
        <v>204</v>
      </c>
      <c r="B3" s="161" t="s">
        <v>205</v>
      </c>
      <c r="C3" s="164" t="s">
        <v>123</v>
      </c>
      <c r="D3" s="167" t="s">
        <v>161</v>
      </c>
      <c r="E3" s="164" t="s">
        <v>206</v>
      </c>
      <c r="F3" s="164" t="s">
        <v>207</v>
      </c>
      <c r="G3" s="170" t="s">
        <v>164</v>
      </c>
      <c r="H3" s="164" t="s">
        <v>208</v>
      </c>
      <c r="I3" s="173" t="s">
        <v>202</v>
      </c>
    </row>
    <row r="4" spans="1:9" ht="15" customHeight="1">
      <c r="A4" s="159"/>
      <c r="B4" s="162"/>
      <c r="C4" s="165"/>
      <c r="D4" s="168"/>
      <c r="E4" s="165"/>
      <c r="F4" s="165"/>
      <c r="G4" s="171"/>
      <c r="H4" s="165"/>
      <c r="I4" s="174"/>
    </row>
    <row r="5" spans="1:9" ht="15" thickBot="1">
      <c r="A5" s="160"/>
      <c r="B5" s="163"/>
      <c r="C5" s="166"/>
      <c r="D5" s="169"/>
      <c r="E5" s="166"/>
      <c r="F5" s="166"/>
      <c r="G5" s="172"/>
      <c r="H5" s="166"/>
      <c r="I5" s="175"/>
    </row>
    <row r="6" spans="1:9" ht="15.75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</row>
    <row r="7" spans="1:9" ht="15.75" thickBot="1">
      <c r="A7" s="26" t="s">
        <v>12</v>
      </c>
      <c r="B7" s="27">
        <v>39</v>
      </c>
      <c r="C7" s="28">
        <v>0</v>
      </c>
      <c r="D7" s="28">
        <v>0</v>
      </c>
      <c r="E7" s="28">
        <v>0</v>
      </c>
      <c r="F7" s="28">
        <v>2</v>
      </c>
      <c r="G7" s="28">
        <v>0</v>
      </c>
      <c r="H7" s="28">
        <v>11</v>
      </c>
      <c r="I7" s="29">
        <f>SUM(B7:H7)</f>
        <v>52</v>
      </c>
    </row>
    <row r="8" spans="1:9" ht="15.75" thickBot="1">
      <c r="A8" s="26" t="s">
        <v>13</v>
      </c>
      <c r="B8" s="27">
        <v>36</v>
      </c>
      <c r="C8" s="28">
        <v>3</v>
      </c>
      <c r="D8" s="28">
        <v>0</v>
      </c>
      <c r="E8" s="28">
        <v>0</v>
      </c>
      <c r="F8" s="28">
        <v>2</v>
      </c>
      <c r="G8" s="28">
        <v>0</v>
      </c>
      <c r="H8" s="28">
        <v>11</v>
      </c>
      <c r="I8" s="29">
        <f>SUM(B8:H8)</f>
        <v>52</v>
      </c>
    </row>
    <row r="9" spans="1:9" ht="15.75" thickBot="1">
      <c r="A9" s="26" t="s">
        <v>14</v>
      </c>
      <c r="B9" s="27">
        <v>33</v>
      </c>
      <c r="C9" s="28">
        <v>0</v>
      </c>
      <c r="D9" s="28">
        <v>9</v>
      </c>
      <c r="E9" s="28">
        <v>0</v>
      </c>
      <c r="F9" s="28">
        <v>2</v>
      </c>
      <c r="G9" s="28">
        <v>0</v>
      </c>
      <c r="H9" s="28">
        <v>8</v>
      </c>
      <c r="I9" s="29">
        <f>SUM(B9:H9)</f>
        <v>52</v>
      </c>
    </row>
    <row r="10" spans="1:9" ht="15.75" thickBot="1">
      <c r="A10" s="26" t="s">
        <v>15</v>
      </c>
      <c r="B10" s="27">
        <v>34</v>
      </c>
      <c r="C10" s="28">
        <v>1</v>
      </c>
      <c r="D10" s="28">
        <v>4</v>
      </c>
      <c r="E10" s="28">
        <v>0</v>
      </c>
      <c r="F10" s="28">
        <v>2</v>
      </c>
      <c r="G10" s="28">
        <v>0</v>
      </c>
      <c r="H10" s="28">
        <v>11</v>
      </c>
      <c r="I10" s="29">
        <f>SUM(B10:H10)</f>
        <v>52</v>
      </c>
    </row>
    <row r="11" spans="1:9" ht="15.75" thickBot="1">
      <c r="A11" s="30" t="s">
        <v>209</v>
      </c>
      <c r="B11" s="31">
        <v>18</v>
      </c>
      <c r="C11" s="32">
        <v>0</v>
      </c>
      <c r="D11" s="32">
        <v>8</v>
      </c>
      <c r="E11" s="32">
        <v>8</v>
      </c>
      <c r="F11" s="28">
        <v>1</v>
      </c>
      <c r="G11" s="32">
        <v>6</v>
      </c>
      <c r="H11" s="32">
        <v>2</v>
      </c>
      <c r="I11" s="29">
        <f>SUM(B11:H11)</f>
        <v>43</v>
      </c>
    </row>
    <row r="12" spans="1:9" ht="15.75" thickBot="1">
      <c r="A12" s="33" t="s">
        <v>202</v>
      </c>
      <c r="B12" s="34">
        <v>160</v>
      </c>
      <c r="C12" s="34">
        <f aca="true" t="shared" si="0" ref="C12:I12">SUM(C7:C11)</f>
        <v>4</v>
      </c>
      <c r="D12" s="34">
        <f t="shared" si="0"/>
        <v>21</v>
      </c>
      <c r="E12" s="34">
        <v>8</v>
      </c>
      <c r="F12" s="34">
        <f t="shared" si="0"/>
        <v>9</v>
      </c>
      <c r="G12" s="34">
        <f t="shared" si="0"/>
        <v>6</v>
      </c>
      <c r="H12" s="34">
        <f t="shared" si="0"/>
        <v>43</v>
      </c>
      <c r="I12" s="34">
        <f t="shared" si="0"/>
        <v>251</v>
      </c>
    </row>
    <row r="20" ht="14.25">
      <c r="F20" s="97"/>
    </row>
  </sheetData>
  <sheetProtection/>
  <mergeCells count="10"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3"/>
  <sheetViews>
    <sheetView zoomScale="150" zoomScaleNormal="150" zoomScalePageLayoutView="0" workbookViewId="0" topLeftCell="A1">
      <selection activeCell="AQ12" sqref="AQ12"/>
    </sheetView>
  </sheetViews>
  <sheetFormatPr defaultColWidth="9.140625" defaultRowHeight="15"/>
  <cols>
    <col min="1" max="1" width="0.42578125" style="0" customWidth="1"/>
    <col min="2" max="2" width="3.7109375" style="0" customWidth="1"/>
    <col min="3" max="4" width="3.140625" style="0" customWidth="1"/>
    <col min="5" max="8" width="2.421875" style="0" customWidth="1"/>
    <col min="9" max="9" width="3.421875" style="0" customWidth="1"/>
    <col min="10" max="18" width="2.421875" style="0" customWidth="1"/>
    <col min="19" max="19" width="3.28125" style="0" customWidth="1"/>
    <col min="20" max="21" width="2.421875" style="0" customWidth="1"/>
    <col min="22" max="22" width="3.421875" style="0" customWidth="1"/>
    <col min="23" max="30" width="2.421875" style="0" customWidth="1"/>
    <col min="31" max="31" width="3.28125" style="0" customWidth="1"/>
    <col min="32" max="53" width="2.421875" style="0" customWidth="1"/>
    <col min="54" max="54" width="3.28125" style="0" customWidth="1"/>
  </cols>
  <sheetData>
    <row r="1" spans="1:54" ht="15">
      <c r="A1" s="156" t="s">
        <v>210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</row>
    <row r="2" spans="1:54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.75" thickBot="1">
      <c r="A3" s="11"/>
      <c r="B3" s="177" t="s">
        <v>211</v>
      </c>
      <c r="C3" s="178" t="s">
        <v>212</v>
      </c>
      <c r="D3" s="178"/>
      <c r="E3" s="178"/>
      <c r="F3" s="178"/>
      <c r="G3" s="35"/>
      <c r="H3" s="178" t="s">
        <v>213</v>
      </c>
      <c r="I3" s="178"/>
      <c r="J3" s="178"/>
      <c r="K3" s="35"/>
      <c r="L3" s="178" t="s">
        <v>214</v>
      </c>
      <c r="M3" s="178"/>
      <c r="N3" s="178"/>
      <c r="O3" s="178"/>
      <c r="P3" s="179" t="s">
        <v>215</v>
      </c>
      <c r="Q3" s="180"/>
      <c r="R3" s="180"/>
      <c r="S3" s="181"/>
      <c r="T3" s="35"/>
      <c r="U3" s="179" t="s">
        <v>216</v>
      </c>
      <c r="V3" s="180"/>
      <c r="W3" s="181"/>
      <c r="X3" s="35"/>
      <c r="Y3" s="178" t="s">
        <v>217</v>
      </c>
      <c r="Z3" s="178"/>
      <c r="AA3" s="178"/>
      <c r="AB3" s="35"/>
      <c r="AC3" s="178" t="s">
        <v>218</v>
      </c>
      <c r="AD3" s="178"/>
      <c r="AE3" s="178"/>
      <c r="AF3" s="178"/>
      <c r="AG3" s="35"/>
      <c r="AH3" s="178" t="s">
        <v>219</v>
      </c>
      <c r="AI3" s="178"/>
      <c r="AJ3" s="178"/>
      <c r="AK3" s="35"/>
      <c r="AL3" s="178" t="s">
        <v>220</v>
      </c>
      <c r="AM3" s="178"/>
      <c r="AN3" s="178"/>
      <c r="AO3" s="178"/>
      <c r="AP3" s="178" t="s">
        <v>221</v>
      </c>
      <c r="AQ3" s="178"/>
      <c r="AR3" s="178"/>
      <c r="AS3" s="178"/>
      <c r="AT3" s="35"/>
      <c r="AU3" s="178" t="s">
        <v>222</v>
      </c>
      <c r="AV3" s="178"/>
      <c r="AW3" s="178"/>
      <c r="AX3" s="35"/>
      <c r="AY3" s="178" t="s">
        <v>223</v>
      </c>
      <c r="AZ3" s="178"/>
      <c r="BA3" s="178"/>
      <c r="BB3" s="178"/>
    </row>
    <row r="4" spans="1:54" ht="15.75" thickBot="1">
      <c r="A4" s="11"/>
      <c r="B4" s="177"/>
      <c r="C4" s="36">
        <v>1</v>
      </c>
      <c r="D4" s="36">
        <v>8</v>
      </c>
      <c r="E4" s="36">
        <v>16</v>
      </c>
      <c r="F4" s="36">
        <v>23</v>
      </c>
      <c r="G4" s="36">
        <v>30</v>
      </c>
      <c r="H4" s="36">
        <v>7</v>
      </c>
      <c r="I4" s="36">
        <v>14</v>
      </c>
      <c r="J4" s="36">
        <v>21</v>
      </c>
      <c r="K4" s="36">
        <v>28</v>
      </c>
      <c r="L4" s="36">
        <v>4</v>
      </c>
      <c r="M4" s="36">
        <v>11</v>
      </c>
      <c r="N4" s="36">
        <v>18</v>
      </c>
      <c r="O4" s="36">
        <v>25</v>
      </c>
      <c r="P4" s="36">
        <v>2</v>
      </c>
      <c r="Q4" s="36">
        <v>9</v>
      </c>
      <c r="R4" s="36">
        <v>16</v>
      </c>
      <c r="S4" s="36">
        <v>23</v>
      </c>
      <c r="T4" s="36">
        <v>30</v>
      </c>
      <c r="U4" s="36">
        <v>6</v>
      </c>
      <c r="V4" s="36">
        <v>13</v>
      </c>
      <c r="W4" s="36">
        <v>20</v>
      </c>
      <c r="X4" s="36">
        <v>27</v>
      </c>
      <c r="Y4" s="36">
        <v>3</v>
      </c>
      <c r="Z4" s="36">
        <v>10</v>
      </c>
      <c r="AA4" s="36">
        <v>17</v>
      </c>
      <c r="AB4" s="36">
        <v>24</v>
      </c>
      <c r="AC4" s="36">
        <v>3</v>
      </c>
      <c r="AD4" s="36">
        <v>10</v>
      </c>
      <c r="AE4" s="36">
        <v>17</v>
      </c>
      <c r="AF4" s="36">
        <v>24</v>
      </c>
      <c r="AG4" s="36">
        <v>1</v>
      </c>
      <c r="AH4" s="36">
        <v>7</v>
      </c>
      <c r="AI4" s="36">
        <v>14</v>
      </c>
      <c r="AJ4" s="36">
        <v>21</v>
      </c>
      <c r="AK4" s="36">
        <v>28</v>
      </c>
      <c r="AL4" s="36">
        <v>5</v>
      </c>
      <c r="AM4" s="36">
        <v>12</v>
      </c>
      <c r="AN4" s="36">
        <v>19</v>
      </c>
      <c r="AO4" s="36">
        <v>26</v>
      </c>
      <c r="AP4" s="36">
        <v>2</v>
      </c>
      <c r="AQ4" s="36">
        <v>9</v>
      </c>
      <c r="AR4" s="36">
        <v>16</v>
      </c>
      <c r="AS4" s="36">
        <v>23</v>
      </c>
      <c r="AT4" s="36">
        <v>30</v>
      </c>
      <c r="AU4" s="36">
        <v>7</v>
      </c>
      <c r="AV4" s="36">
        <v>14</v>
      </c>
      <c r="AW4" s="36">
        <v>21</v>
      </c>
      <c r="AX4" s="36">
        <v>28</v>
      </c>
      <c r="AY4" s="36">
        <v>4</v>
      </c>
      <c r="AZ4" s="36">
        <v>11</v>
      </c>
      <c r="BA4" s="36">
        <v>18</v>
      </c>
      <c r="BB4" s="36">
        <v>25</v>
      </c>
    </row>
    <row r="5" spans="1:54" ht="15.75" thickBot="1">
      <c r="A5" s="11"/>
      <c r="B5" s="177"/>
      <c r="C5" s="36">
        <v>7</v>
      </c>
      <c r="D5" s="36">
        <v>15</v>
      </c>
      <c r="E5" s="36">
        <v>22</v>
      </c>
      <c r="F5" s="36">
        <v>29</v>
      </c>
      <c r="G5" s="36">
        <v>6</v>
      </c>
      <c r="H5" s="36">
        <v>13</v>
      </c>
      <c r="I5" s="36">
        <v>20</v>
      </c>
      <c r="J5" s="36">
        <v>27</v>
      </c>
      <c r="K5" s="36">
        <v>3</v>
      </c>
      <c r="L5" s="36">
        <v>10</v>
      </c>
      <c r="M5" s="36">
        <v>17</v>
      </c>
      <c r="N5" s="36">
        <v>24</v>
      </c>
      <c r="O5" s="36">
        <v>1</v>
      </c>
      <c r="P5" s="36">
        <v>8</v>
      </c>
      <c r="Q5" s="36">
        <v>15</v>
      </c>
      <c r="R5" s="36">
        <v>22</v>
      </c>
      <c r="S5" s="36">
        <v>29</v>
      </c>
      <c r="T5" s="36">
        <v>5</v>
      </c>
      <c r="U5" s="36">
        <v>12</v>
      </c>
      <c r="V5" s="36">
        <v>19</v>
      </c>
      <c r="W5" s="36">
        <v>26</v>
      </c>
      <c r="X5" s="36">
        <v>2</v>
      </c>
      <c r="Y5" s="36">
        <v>9</v>
      </c>
      <c r="Z5" s="36">
        <v>16</v>
      </c>
      <c r="AA5" s="36">
        <v>23</v>
      </c>
      <c r="AB5" s="36">
        <v>2</v>
      </c>
      <c r="AC5" s="36">
        <v>9</v>
      </c>
      <c r="AD5" s="36">
        <v>16</v>
      </c>
      <c r="AE5" s="36">
        <v>23</v>
      </c>
      <c r="AF5" s="36">
        <v>30</v>
      </c>
      <c r="AG5" s="36">
        <v>6</v>
      </c>
      <c r="AH5" s="36">
        <v>13</v>
      </c>
      <c r="AI5" s="36">
        <v>20</v>
      </c>
      <c r="AJ5" s="36">
        <v>27</v>
      </c>
      <c r="AK5" s="36">
        <v>4</v>
      </c>
      <c r="AL5" s="36">
        <v>11</v>
      </c>
      <c r="AM5" s="36">
        <v>18</v>
      </c>
      <c r="AN5" s="36">
        <v>25</v>
      </c>
      <c r="AO5" s="36">
        <v>1</v>
      </c>
      <c r="AP5" s="36">
        <v>8</v>
      </c>
      <c r="AQ5" s="36">
        <v>15</v>
      </c>
      <c r="AR5" s="36">
        <v>22</v>
      </c>
      <c r="AS5" s="36">
        <v>29</v>
      </c>
      <c r="AT5" s="36">
        <v>6</v>
      </c>
      <c r="AU5" s="36">
        <v>13</v>
      </c>
      <c r="AV5" s="36">
        <v>20</v>
      </c>
      <c r="AW5" s="36">
        <v>27</v>
      </c>
      <c r="AX5" s="36">
        <v>3</v>
      </c>
      <c r="AY5" s="36">
        <v>10</v>
      </c>
      <c r="AZ5" s="36">
        <v>17</v>
      </c>
      <c r="BA5" s="36">
        <v>24</v>
      </c>
      <c r="BB5" s="36">
        <v>1</v>
      </c>
    </row>
    <row r="6" spans="1:54" ht="15.75" thickBot="1">
      <c r="A6" s="11"/>
      <c r="B6" s="37"/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13</v>
      </c>
      <c r="P6" s="38">
        <v>14</v>
      </c>
      <c r="Q6" s="38">
        <v>15</v>
      </c>
      <c r="R6" s="38">
        <v>16</v>
      </c>
      <c r="S6" s="38">
        <v>17</v>
      </c>
      <c r="T6" s="38">
        <v>18</v>
      </c>
      <c r="U6" s="38">
        <v>19</v>
      </c>
      <c r="V6" s="38">
        <v>20</v>
      </c>
      <c r="W6" s="38">
        <v>21</v>
      </c>
      <c r="X6" s="38">
        <v>22</v>
      </c>
      <c r="Y6" s="38">
        <v>23</v>
      </c>
      <c r="Z6" s="38">
        <v>24</v>
      </c>
      <c r="AA6" s="38">
        <v>25</v>
      </c>
      <c r="AB6" s="38">
        <v>26</v>
      </c>
      <c r="AC6" s="38">
        <v>27</v>
      </c>
      <c r="AD6" s="38">
        <v>28</v>
      </c>
      <c r="AE6" s="38">
        <v>29</v>
      </c>
      <c r="AF6" s="38">
        <v>30</v>
      </c>
      <c r="AG6" s="38">
        <v>31</v>
      </c>
      <c r="AH6" s="38">
        <v>32</v>
      </c>
      <c r="AI6" s="38">
        <v>33</v>
      </c>
      <c r="AJ6" s="38">
        <v>34</v>
      </c>
      <c r="AK6" s="38">
        <v>35</v>
      </c>
      <c r="AL6" s="38">
        <v>36</v>
      </c>
      <c r="AM6" s="38">
        <v>37</v>
      </c>
      <c r="AN6" s="38">
        <v>38</v>
      </c>
      <c r="AO6" s="38">
        <v>39</v>
      </c>
      <c r="AP6" s="38">
        <v>40</v>
      </c>
      <c r="AQ6" s="38">
        <v>41</v>
      </c>
      <c r="AR6" s="38">
        <v>42</v>
      </c>
      <c r="AS6" s="38">
        <v>43</v>
      </c>
      <c r="AT6" s="38">
        <v>44</v>
      </c>
      <c r="AU6" s="38">
        <v>45</v>
      </c>
      <c r="AV6" s="38">
        <v>46</v>
      </c>
      <c r="AW6" s="38">
        <v>47</v>
      </c>
      <c r="AX6" s="38">
        <v>48</v>
      </c>
      <c r="AY6" s="38">
        <v>49</v>
      </c>
      <c r="AZ6" s="38">
        <v>50</v>
      </c>
      <c r="BA6" s="38">
        <v>51</v>
      </c>
      <c r="BB6" s="38">
        <v>52</v>
      </c>
    </row>
    <row r="7" spans="1:54" ht="15.75" thickBot="1">
      <c r="A7" s="11"/>
      <c r="B7" s="39">
        <v>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17"/>
      <c r="T7" s="112" t="s">
        <v>224</v>
      </c>
      <c r="U7" s="112" t="s">
        <v>224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118" t="s">
        <v>264</v>
      </c>
      <c r="AS7" s="61" t="s">
        <v>264</v>
      </c>
      <c r="AT7" s="112" t="s">
        <v>224</v>
      </c>
      <c r="AU7" s="112" t="s">
        <v>224</v>
      </c>
      <c r="AV7" s="112" t="s">
        <v>224</v>
      </c>
      <c r="AW7" s="112" t="s">
        <v>224</v>
      </c>
      <c r="AX7" s="112" t="s">
        <v>224</v>
      </c>
      <c r="AY7" s="112" t="s">
        <v>224</v>
      </c>
      <c r="AZ7" s="112" t="s">
        <v>224</v>
      </c>
      <c r="BA7" s="112" t="s">
        <v>224</v>
      </c>
      <c r="BB7" s="112" t="s">
        <v>224</v>
      </c>
    </row>
    <row r="8" spans="1:54" ht="15.75" thickBot="1">
      <c r="A8" s="11"/>
      <c r="B8" s="43">
        <v>2</v>
      </c>
      <c r="C8" s="41"/>
      <c r="D8" s="41"/>
      <c r="E8" s="41"/>
      <c r="F8" s="41"/>
      <c r="G8" s="41"/>
      <c r="I8" s="42"/>
      <c r="J8" s="42"/>
      <c r="K8" s="41"/>
      <c r="L8" s="41"/>
      <c r="M8" s="41"/>
      <c r="N8" s="41"/>
      <c r="O8" s="41"/>
      <c r="P8" s="41"/>
      <c r="Q8" s="41"/>
      <c r="R8" s="41"/>
      <c r="S8" s="60" t="s">
        <v>264</v>
      </c>
      <c r="T8" s="113" t="s">
        <v>224</v>
      </c>
      <c r="U8" s="113" t="s">
        <v>224</v>
      </c>
      <c r="V8" s="41"/>
      <c r="W8" s="41"/>
      <c r="X8" s="44" t="s">
        <v>225</v>
      </c>
      <c r="Y8" s="44" t="s">
        <v>225</v>
      </c>
      <c r="Z8" s="57" t="s">
        <v>225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0"/>
      <c r="AN8" s="40"/>
      <c r="AO8" s="42"/>
      <c r="AP8" s="42"/>
      <c r="AQ8" s="42"/>
      <c r="AR8" s="42"/>
      <c r="AS8" s="61" t="s">
        <v>264</v>
      </c>
      <c r="AT8" s="113" t="s">
        <v>224</v>
      </c>
      <c r="AU8" s="113" t="s">
        <v>224</v>
      </c>
      <c r="AV8" s="113" t="s">
        <v>224</v>
      </c>
      <c r="AW8" s="113" t="s">
        <v>224</v>
      </c>
      <c r="AX8" s="113" t="s">
        <v>224</v>
      </c>
      <c r="AY8" s="113" t="s">
        <v>224</v>
      </c>
      <c r="AZ8" s="113" t="s">
        <v>224</v>
      </c>
      <c r="BA8" s="113" t="s">
        <v>224</v>
      </c>
      <c r="BB8" s="113" t="s">
        <v>224</v>
      </c>
    </row>
    <row r="9" spans="1:54" ht="15.75" thickBot="1">
      <c r="A9" s="11"/>
      <c r="B9" s="39">
        <v>3</v>
      </c>
      <c r="C9" s="46"/>
      <c r="D9" s="40"/>
      <c r="E9" s="40"/>
      <c r="F9" s="40"/>
      <c r="G9" s="40"/>
      <c r="H9" s="42"/>
      <c r="I9" s="42"/>
      <c r="J9" s="42"/>
      <c r="K9" s="40"/>
      <c r="L9" s="42"/>
      <c r="M9" s="42"/>
      <c r="N9" s="42"/>
      <c r="O9" s="42"/>
      <c r="P9" s="42"/>
      <c r="Q9" s="42"/>
      <c r="R9" s="42"/>
      <c r="S9" s="59" t="s">
        <v>264</v>
      </c>
      <c r="T9" s="112" t="s">
        <v>224</v>
      </c>
      <c r="U9" s="112" t="s">
        <v>224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60" t="s">
        <v>264</v>
      </c>
      <c r="AN9" s="58" t="s">
        <v>226</v>
      </c>
      <c r="AO9" s="58" t="s">
        <v>226</v>
      </c>
      <c r="AP9" s="58" t="s">
        <v>226</v>
      </c>
      <c r="AQ9" s="58" t="s">
        <v>226</v>
      </c>
      <c r="AR9" s="58" t="s">
        <v>226</v>
      </c>
      <c r="AS9" s="58" t="s">
        <v>226</v>
      </c>
      <c r="AT9" s="58" t="s">
        <v>226</v>
      </c>
      <c r="AU9" s="58" t="s">
        <v>226</v>
      </c>
      <c r="AV9" s="58" t="s">
        <v>226</v>
      </c>
      <c r="AW9" s="112" t="s">
        <v>224</v>
      </c>
      <c r="AX9" s="112" t="s">
        <v>224</v>
      </c>
      <c r="AY9" s="112" t="s">
        <v>224</v>
      </c>
      <c r="AZ9" s="112" t="s">
        <v>224</v>
      </c>
      <c r="BA9" s="112" t="s">
        <v>224</v>
      </c>
      <c r="BB9" s="112" t="s">
        <v>224</v>
      </c>
    </row>
    <row r="10" spans="1:54" ht="15.75" thickBot="1">
      <c r="A10" s="11"/>
      <c r="B10" s="39">
        <v>4</v>
      </c>
      <c r="C10" s="35"/>
      <c r="D10" s="39"/>
      <c r="E10" s="42"/>
      <c r="F10" s="42"/>
      <c r="G10" s="42"/>
      <c r="H10" s="40"/>
      <c r="I10" s="40"/>
      <c r="J10" s="40"/>
      <c r="K10" s="42"/>
      <c r="L10" s="42"/>
      <c r="M10" s="42"/>
      <c r="N10" s="42"/>
      <c r="O10" s="42"/>
      <c r="P10" s="42"/>
      <c r="Q10" s="40"/>
      <c r="R10" s="40"/>
      <c r="S10" s="59" t="s">
        <v>264</v>
      </c>
      <c r="T10" s="112" t="s">
        <v>224</v>
      </c>
      <c r="U10" s="112" t="s">
        <v>224</v>
      </c>
      <c r="V10" s="40"/>
      <c r="W10" s="40"/>
      <c r="X10" s="40"/>
      <c r="Y10" s="40"/>
      <c r="Z10" s="40"/>
      <c r="AA10" s="40"/>
      <c r="AB10" s="62" t="s">
        <v>225</v>
      </c>
      <c r="AC10" s="40"/>
      <c r="AD10" s="40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75" t="s">
        <v>353</v>
      </c>
      <c r="AP10" s="45" t="s">
        <v>226</v>
      </c>
      <c r="AQ10" s="45" t="s">
        <v>226</v>
      </c>
      <c r="AR10" s="45" t="s">
        <v>226</v>
      </c>
      <c r="AS10" s="76" t="s">
        <v>354</v>
      </c>
      <c r="AT10" s="112" t="s">
        <v>224</v>
      </c>
      <c r="AU10" s="112" t="s">
        <v>224</v>
      </c>
      <c r="AV10" s="112" t="s">
        <v>224</v>
      </c>
      <c r="AW10" s="112" t="s">
        <v>224</v>
      </c>
      <c r="AX10" s="112" t="s">
        <v>224</v>
      </c>
      <c r="AY10" s="112" t="s">
        <v>224</v>
      </c>
      <c r="AZ10" s="112" t="s">
        <v>224</v>
      </c>
      <c r="BA10" s="112" t="s">
        <v>224</v>
      </c>
      <c r="BB10" s="112" t="s">
        <v>224</v>
      </c>
    </row>
    <row r="11" spans="1:54" ht="15.75" thickBot="1">
      <c r="A11" s="11"/>
      <c r="B11" s="39">
        <v>5</v>
      </c>
      <c r="C11" s="35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2"/>
      <c r="P11" s="45" t="s">
        <v>226</v>
      </c>
      <c r="Q11" s="45" t="s">
        <v>226</v>
      </c>
      <c r="R11" s="45" t="s">
        <v>226</v>
      </c>
      <c r="S11" s="45" t="s">
        <v>226</v>
      </c>
      <c r="T11" s="112" t="s">
        <v>224</v>
      </c>
      <c r="U11" s="112" t="s">
        <v>224</v>
      </c>
      <c r="V11" s="35"/>
      <c r="W11" s="39"/>
      <c r="X11" s="39"/>
      <c r="Y11" s="39"/>
      <c r="Z11" s="39"/>
      <c r="AA11" s="75" t="s">
        <v>353</v>
      </c>
      <c r="AB11" s="58" t="s">
        <v>226</v>
      </c>
      <c r="AC11" s="58" t="s">
        <v>226</v>
      </c>
      <c r="AD11" s="58" t="s">
        <v>226</v>
      </c>
      <c r="AE11" s="77" t="s">
        <v>354</v>
      </c>
      <c r="AF11" s="63" t="s">
        <v>352</v>
      </c>
      <c r="AG11" s="63" t="s">
        <v>352</v>
      </c>
      <c r="AH11" s="63" t="s">
        <v>352</v>
      </c>
      <c r="AI11" s="63" t="s">
        <v>352</v>
      </c>
      <c r="AJ11" s="64" t="s">
        <v>352</v>
      </c>
      <c r="AK11" s="64" t="s">
        <v>352</v>
      </c>
      <c r="AL11" s="64" t="s">
        <v>352</v>
      </c>
      <c r="AM11" s="64" t="s">
        <v>352</v>
      </c>
      <c r="AN11" s="114" t="s">
        <v>227</v>
      </c>
      <c r="AO11" s="115" t="s">
        <v>227</v>
      </c>
      <c r="AP11" s="116" t="s">
        <v>227</v>
      </c>
      <c r="AQ11" s="115" t="s">
        <v>227</v>
      </c>
      <c r="AR11" s="115" t="s">
        <v>265</v>
      </c>
      <c r="AS11" s="115" t="s">
        <v>265</v>
      </c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54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ht="15">
      <c r="A15" s="11"/>
      <c r="B15" s="11"/>
      <c r="C15" s="11"/>
      <c r="D15" s="47" t="s">
        <v>228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78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ht="15.7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ht="15.75" thickBot="1">
      <c r="A17" s="11"/>
      <c r="B17" s="11"/>
      <c r="C17" s="11"/>
      <c r="D17" s="182"/>
      <c r="E17" s="183"/>
      <c r="F17" s="11"/>
      <c r="G17" s="11" t="s">
        <v>229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84" t="s">
        <v>265</v>
      </c>
      <c r="AA17" s="185"/>
      <c r="AB17" s="11"/>
      <c r="AC17" s="186" t="s">
        <v>266</v>
      </c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ht="15.7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ht="15.75" thickBot="1">
      <c r="A19" s="11"/>
      <c r="B19" s="11"/>
      <c r="C19" s="11"/>
      <c r="D19" s="188" t="s">
        <v>225</v>
      </c>
      <c r="E19" s="189"/>
      <c r="F19" s="11"/>
      <c r="G19" s="11" t="s">
        <v>230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84" t="s">
        <v>227</v>
      </c>
      <c r="AA19" s="185"/>
      <c r="AB19" s="11"/>
      <c r="AC19" s="198" t="s">
        <v>290</v>
      </c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1"/>
      <c r="BB19" s="11"/>
    </row>
    <row r="20" spans="1:54" ht="15.7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ht="15.75" thickBot="1">
      <c r="A21" s="11"/>
      <c r="B21" s="11"/>
      <c r="C21" s="11"/>
      <c r="D21" s="190" t="s">
        <v>226</v>
      </c>
      <c r="E21" s="191"/>
      <c r="F21" s="11"/>
      <c r="G21" s="11" t="s">
        <v>231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8"/>
      <c r="T21" s="11"/>
      <c r="U21" s="11"/>
      <c r="V21" s="11"/>
      <c r="W21" s="11"/>
      <c r="X21" s="11"/>
      <c r="Y21" s="11"/>
      <c r="Z21" s="192" t="s">
        <v>224</v>
      </c>
      <c r="AA21" s="193"/>
      <c r="AB21" s="11"/>
      <c r="AC21" s="11" t="s">
        <v>232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ht="15.7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ht="15.75" thickBot="1">
      <c r="A23" s="11"/>
      <c r="B23" s="11"/>
      <c r="C23" s="11"/>
      <c r="D23" s="194" t="s">
        <v>352</v>
      </c>
      <c r="E23" s="195"/>
      <c r="F23" s="11"/>
      <c r="G23" s="11" t="s">
        <v>233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96"/>
      <c r="AA23" s="197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</sheetData>
  <sheetProtection/>
  <mergeCells count="24">
    <mergeCell ref="D21:E21"/>
    <mergeCell ref="Z21:AA21"/>
    <mergeCell ref="D23:E23"/>
    <mergeCell ref="Z23:AA23"/>
    <mergeCell ref="AC19:AZ19"/>
    <mergeCell ref="D17:E17"/>
    <mergeCell ref="Z17:AA17"/>
    <mergeCell ref="AC17:AQ17"/>
    <mergeCell ref="D19:E19"/>
    <mergeCell ref="Z19:AA19"/>
    <mergeCell ref="A1:BB1"/>
    <mergeCell ref="B3:B5"/>
    <mergeCell ref="C3:F3"/>
    <mergeCell ref="H3:J3"/>
    <mergeCell ref="L3:O3"/>
    <mergeCell ref="P3:S3"/>
    <mergeCell ref="U3:W3"/>
    <mergeCell ref="Y3:AA3"/>
    <mergeCell ref="AC3:AF3"/>
    <mergeCell ref="AH3:AJ3"/>
    <mergeCell ref="AL3:AO3"/>
    <mergeCell ref="AP3:AS3"/>
    <mergeCell ref="AU3:AW3"/>
    <mergeCell ref="AY3:BB3"/>
  </mergeCells>
  <printOptions/>
  <pageMargins left="0.3937007874015748" right="0.2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30" sqref="C30:C31"/>
    </sheetView>
  </sheetViews>
  <sheetFormatPr defaultColWidth="9.140625" defaultRowHeight="15"/>
  <cols>
    <col min="3" max="3" width="73.421875" style="0" customWidth="1"/>
  </cols>
  <sheetData>
    <row r="1" spans="1:3" ht="14.25">
      <c r="A1" s="199" t="s">
        <v>316</v>
      </c>
      <c r="B1" s="199"/>
      <c r="C1" s="199"/>
    </row>
    <row r="2" spans="1:3" ht="14.25">
      <c r="A2" s="199"/>
      <c r="B2" s="199"/>
      <c r="C2" s="199"/>
    </row>
    <row r="3" spans="1:3" ht="15.75" thickBot="1">
      <c r="A3" s="11"/>
      <c r="B3" s="73" t="s">
        <v>194</v>
      </c>
      <c r="C3" s="73" t="s">
        <v>234</v>
      </c>
    </row>
    <row r="4" spans="1:3" ht="15.75" thickBot="1">
      <c r="A4" s="11"/>
      <c r="B4" s="65"/>
      <c r="C4" s="74" t="s">
        <v>287</v>
      </c>
    </row>
    <row r="5" spans="1:3" s="19" customFormat="1" ht="15.75" thickBot="1">
      <c r="A5" s="11"/>
      <c r="B5" s="68">
        <v>1</v>
      </c>
      <c r="C5" s="48" t="s">
        <v>235</v>
      </c>
    </row>
    <row r="6" spans="1:3" s="19" customFormat="1" ht="15.75" thickBot="1">
      <c r="A6" s="11"/>
      <c r="B6" s="68">
        <v>2</v>
      </c>
      <c r="C6" s="48" t="s">
        <v>238</v>
      </c>
    </row>
    <row r="7" spans="1:3" s="19" customFormat="1" ht="15.75" thickBot="1">
      <c r="A7" s="11"/>
      <c r="B7" s="68">
        <v>3</v>
      </c>
      <c r="C7" s="48" t="s">
        <v>236</v>
      </c>
    </row>
    <row r="8" spans="1:3" s="19" customFormat="1" ht="15.75" thickBot="1">
      <c r="A8" s="11"/>
      <c r="B8" s="68">
        <v>4</v>
      </c>
      <c r="C8" s="48" t="s">
        <v>241</v>
      </c>
    </row>
    <row r="9" spans="1:3" s="19" customFormat="1" ht="15.75" thickBot="1">
      <c r="A9" s="11"/>
      <c r="B9" s="68">
        <v>5</v>
      </c>
      <c r="C9" s="66" t="s">
        <v>267</v>
      </c>
    </row>
    <row r="10" spans="1:3" s="19" customFormat="1" ht="15.75" thickBot="1">
      <c r="A10" s="11"/>
      <c r="B10" s="68">
        <v>6</v>
      </c>
      <c r="C10" s="66" t="s">
        <v>242</v>
      </c>
    </row>
    <row r="11" spans="1:3" s="19" customFormat="1" ht="15.75" thickBot="1">
      <c r="A11" s="11"/>
      <c r="B11" s="68">
        <v>7</v>
      </c>
      <c r="C11" s="66" t="s">
        <v>268</v>
      </c>
    </row>
    <row r="12" spans="1:3" s="19" customFormat="1" ht="15.75" thickBot="1">
      <c r="A12" s="11"/>
      <c r="B12" s="68">
        <v>8</v>
      </c>
      <c r="C12" s="48" t="s">
        <v>237</v>
      </c>
    </row>
    <row r="13" spans="1:3" s="19" customFormat="1" ht="15.75" thickBot="1">
      <c r="A13" s="11"/>
      <c r="B13" s="68">
        <v>9</v>
      </c>
      <c r="C13" s="48" t="s">
        <v>269</v>
      </c>
    </row>
    <row r="14" spans="1:3" s="19" customFormat="1" ht="15.75" thickBot="1">
      <c r="A14" s="11"/>
      <c r="B14" s="68">
        <v>10</v>
      </c>
      <c r="C14" s="48" t="s">
        <v>240</v>
      </c>
    </row>
    <row r="15" spans="1:3" s="19" customFormat="1" ht="15.75" thickBot="1">
      <c r="A15" s="11"/>
      <c r="B15" s="68">
        <v>11</v>
      </c>
      <c r="C15" s="48" t="s">
        <v>270</v>
      </c>
    </row>
    <row r="16" spans="1:3" s="19" customFormat="1" ht="15.75" thickBot="1">
      <c r="A16" s="11"/>
      <c r="B16" s="68">
        <v>12</v>
      </c>
      <c r="C16" s="48" t="s">
        <v>243</v>
      </c>
    </row>
    <row r="17" spans="1:3" ht="15.75" thickBot="1">
      <c r="A17" s="11"/>
      <c r="B17" s="48">
        <v>13</v>
      </c>
      <c r="C17" s="67" t="s">
        <v>244</v>
      </c>
    </row>
    <row r="18" spans="1:3" ht="15.75" thickBot="1">
      <c r="A18" s="11"/>
      <c r="B18" s="48">
        <v>14</v>
      </c>
      <c r="C18" s="67" t="s">
        <v>271</v>
      </c>
    </row>
    <row r="19" spans="1:3" ht="15.75" thickBot="1">
      <c r="A19" s="11"/>
      <c r="B19" s="48">
        <v>15</v>
      </c>
      <c r="C19" s="67" t="s">
        <v>272</v>
      </c>
    </row>
    <row r="20" spans="1:3" ht="15.75" thickBot="1">
      <c r="A20" s="11"/>
      <c r="B20" s="48">
        <v>16</v>
      </c>
      <c r="C20" s="67" t="s">
        <v>273</v>
      </c>
    </row>
    <row r="21" spans="1:3" s="19" customFormat="1" ht="15.75" thickBot="1">
      <c r="A21" s="11"/>
      <c r="B21" s="48">
        <v>17</v>
      </c>
      <c r="C21" s="67" t="s">
        <v>274</v>
      </c>
    </row>
    <row r="22" spans="1:3" s="19" customFormat="1" ht="15.75" thickBot="1">
      <c r="A22" s="11"/>
      <c r="B22" s="48">
        <v>18</v>
      </c>
      <c r="C22" s="67" t="s">
        <v>275</v>
      </c>
    </row>
    <row r="23" spans="1:3" s="19" customFormat="1" ht="15.75" thickBot="1">
      <c r="A23" s="11"/>
      <c r="B23" s="48">
        <v>19</v>
      </c>
      <c r="C23" s="67" t="s">
        <v>276</v>
      </c>
    </row>
    <row r="24" spans="1:3" s="56" customFormat="1" ht="31.5" thickBot="1">
      <c r="A24" s="11"/>
      <c r="B24" s="48">
        <v>20</v>
      </c>
      <c r="C24" s="67" t="s">
        <v>239</v>
      </c>
    </row>
    <row r="25" spans="1:3" ht="15.75" thickBot="1">
      <c r="A25" s="11"/>
      <c r="B25" s="48">
        <v>21</v>
      </c>
      <c r="C25" s="48" t="s">
        <v>318</v>
      </c>
    </row>
    <row r="26" spans="1:3" ht="16.5" customHeight="1" thickBot="1">
      <c r="A26" s="11"/>
      <c r="B26" s="69"/>
      <c r="C26" s="71" t="s">
        <v>245</v>
      </c>
    </row>
    <row r="27" spans="1:3" s="19" customFormat="1" ht="16.5" customHeight="1" thickBot="1">
      <c r="A27" s="11"/>
      <c r="B27" s="70">
        <v>1</v>
      </c>
      <c r="C27" s="69" t="s">
        <v>277</v>
      </c>
    </row>
    <row r="28" spans="1:3" s="19" customFormat="1" ht="16.5" customHeight="1" thickBot="1">
      <c r="A28" s="11"/>
      <c r="B28" s="70">
        <v>2</v>
      </c>
      <c r="C28" s="69" t="s">
        <v>278</v>
      </c>
    </row>
    <row r="29" spans="1:3" ht="15.75" thickBot="1">
      <c r="A29" s="11"/>
      <c r="B29" s="48">
        <v>3</v>
      </c>
      <c r="C29" s="48" t="s">
        <v>271</v>
      </c>
    </row>
    <row r="30" spans="1:3" ht="15.75" thickBot="1">
      <c r="A30" s="11"/>
      <c r="B30" s="48">
        <v>4</v>
      </c>
      <c r="C30" s="48" t="s">
        <v>279</v>
      </c>
    </row>
    <row r="31" spans="1:3" ht="15.75" thickBot="1">
      <c r="A31" s="11"/>
      <c r="B31" s="48">
        <v>5</v>
      </c>
      <c r="C31" s="48" t="s">
        <v>280</v>
      </c>
    </row>
    <row r="32" spans="1:3" ht="15.75" thickBot="1">
      <c r="A32" s="11"/>
      <c r="B32" s="48">
        <v>6</v>
      </c>
      <c r="C32" s="48" t="s">
        <v>317</v>
      </c>
    </row>
    <row r="33" spans="1:3" ht="16.5" customHeight="1" thickBot="1">
      <c r="A33" s="11"/>
      <c r="B33" s="200" t="s">
        <v>246</v>
      </c>
      <c r="C33" s="200"/>
    </row>
    <row r="34" spans="1:3" ht="15.75" thickBot="1">
      <c r="A34" s="11"/>
      <c r="B34" s="48">
        <v>1</v>
      </c>
      <c r="C34" s="48" t="s">
        <v>281</v>
      </c>
    </row>
    <row r="35" spans="1:3" s="19" customFormat="1" ht="15.75" thickBot="1">
      <c r="A35" s="11"/>
      <c r="B35" s="200" t="s">
        <v>282</v>
      </c>
      <c r="C35" s="201"/>
    </row>
    <row r="36" spans="1:3" s="19" customFormat="1" ht="15.75" thickBot="1">
      <c r="A36" s="11"/>
      <c r="B36" s="70">
        <v>1</v>
      </c>
      <c r="C36" s="72" t="s">
        <v>283</v>
      </c>
    </row>
    <row r="37" spans="1:3" s="19" customFormat="1" ht="15.75" thickBot="1">
      <c r="A37" s="11"/>
      <c r="B37" s="70">
        <v>2</v>
      </c>
      <c r="C37" s="72" t="s">
        <v>284</v>
      </c>
    </row>
    <row r="38" spans="1:3" ht="16.5" customHeight="1" thickBot="1">
      <c r="A38" s="11"/>
      <c r="B38" s="200" t="s">
        <v>247</v>
      </c>
      <c r="C38" s="200"/>
    </row>
    <row r="39" spans="1:3" s="19" customFormat="1" ht="16.5" customHeight="1" thickBot="1">
      <c r="A39" s="11"/>
      <c r="B39" s="70">
        <v>1</v>
      </c>
      <c r="C39" s="69" t="s">
        <v>285</v>
      </c>
    </row>
    <row r="40" spans="1:3" s="19" customFormat="1" ht="16.5" customHeight="1" thickBot="1">
      <c r="A40" s="11"/>
      <c r="B40" s="70">
        <v>2</v>
      </c>
      <c r="C40" s="69" t="s">
        <v>291</v>
      </c>
    </row>
    <row r="41" spans="1:3" s="19" customFormat="1" ht="16.5" customHeight="1" thickBot="1">
      <c r="A41" s="11"/>
      <c r="B41" s="70">
        <v>3</v>
      </c>
      <c r="C41" s="69" t="s">
        <v>286</v>
      </c>
    </row>
    <row r="42" spans="1:3" ht="15.75" thickBot="1">
      <c r="A42" s="11"/>
      <c r="B42" s="200" t="s">
        <v>248</v>
      </c>
      <c r="C42" s="200"/>
    </row>
    <row r="43" spans="1:3" ht="15.75" thickBot="1">
      <c r="A43" s="11"/>
      <c r="B43" s="48">
        <v>1</v>
      </c>
      <c r="C43" s="48" t="s">
        <v>249</v>
      </c>
    </row>
    <row r="44" spans="1:3" ht="15.75" thickBot="1">
      <c r="A44" s="11"/>
      <c r="B44" s="48">
        <v>2</v>
      </c>
      <c r="C44" s="48" t="s">
        <v>250</v>
      </c>
    </row>
    <row r="45" spans="1:3" ht="15">
      <c r="A45" s="11"/>
      <c r="B45" s="49"/>
      <c r="C45" s="50"/>
    </row>
    <row r="46" spans="1:3" ht="15">
      <c r="A46" s="11"/>
      <c r="B46" s="49"/>
      <c r="C46" s="50"/>
    </row>
    <row r="47" spans="1:3" ht="15">
      <c r="A47" s="11"/>
      <c r="B47" s="49"/>
      <c r="C47" s="50"/>
    </row>
    <row r="48" spans="1:3" ht="15">
      <c r="A48" s="11"/>
      <c r="B48" s="49"/>
      <c r="C48" s="50"/>
    </row>
    <row r="49" spans="1:3" ht="15">
      <c r="A49" s="11"/>
      <c r="B49" s="49"/>
      <c r="C49" s="50"/>
    </row>
    <row r="50" spans="1:3" ht="15">
      <c r="A50" s="11"/>
      <c r="B50" s="49"/>
      <c r="C50" s="50"/>
    </row>
    <row r="51" spans="1:3" ht="15">
      <c r="A51" s="11"/>
      <c r="B51" s="49"/>
      <c r="C51" s="50"/>
    </row>
    <row r="52" spans="1:3" ht="15">
      <c r="A52" s="11"/>
      <c r="B52" s="49"/>
      <c r="C52" s="50"/>
    </row>
    <row r="53" spans="1:3" ht="15">
      <c r="A53" s="11"/>
      <c r="B53" s="49"/>
      <c r="C53" s="50"/>
    </row>
    <row r="54" spans="1:3" ht="15">
      <c r="A54" s="11"/>
      <c r="B54" s="49"/>
      <c r="C54" s="50"/>
    </row>
    <row r="55" spans="1:3" ht="15">
      <c r="A55" s="11"/>
      <c r="B55" s="49"/>
      <c r="C55" s="50"/>
    </row>
    <row r="56" spans="1:3" ht="15">
      <c r="A56" s="11"/>
      <c r="B56" s="49"/>
      <c r="C56" s="50"/>
    </row>
    <row r="57" spans="1:3" ht="15">
      <c r="A57" s="11"/>
      <c r="B57" s="49"/>
      <c r="C57" s="50"/>
    </row>
    <row r="58" spans="1:3" ht="15">
      <c r="A58" s="11"/>
      <c r="B58" s="49"/>
      <c r="C58" s="51"/>
    </row>
    <row r="59" spans="1:3" ht="15">
      <c r="A59" s="11"/>
      <c r="B59" s="49"/>
      <c r="C59" s="50"/>
    </row>
    <row r="60" spans="1:3" ht="15">
      <c r="A60" s="11"/>
      <c r="B60" s="49"/>
      <c r="C60" s="50"/>
    </row>
    <row r="61" spans="1:3" ht="15">
      <c r="A61" s="11"/>
      <c r="B61" s="49"/>
      <c r="C61" s="50"/>
    </row>
    <row r="62" spans="1:3" ht="15">
      <c r="A62" s="11"/>
      <c r="B62" s="49"/>
      <c r="C62" s="50"/>
    </row>
    <row r="63" spans="1:3" ht="15">
      <c r="A63" s="11"/>
      <c r="B63" s="49"/>
      <c r="C63" s="50"/>
    </row>
    <row r="64" spans="1:3" ht="15">
      <c r="A64" s="11"/>
      <c r="B64" s="49"/>
      <c r="C64" s="50"/>
    </row>
    <row r="65" spans="1:3" ht="15">
      <c r="A65" s="11"/>
      <c r="B65" s="49"/>
      <c r="C65" s="51"/>
    </row>
    <row r="66" spans="1:3" ht="15">
      <c r="A66" s="11"/>
      <c r="B66" s="49"/>
      <c r="C66" s="50"/>
    </row>
    <row r="67" spans="1:3" ht="15">
      <c r="A67" s="11"/>
      <c r="B67" s="49"/>
      <c r="C67" s="50"/>
    </row>
    <row r="68" spans="1:3" ht="15">
      <c r="A68" s="11"/>
      <c r="B68" s="49"/>
      <c r="C68" s="50"/>
    </row>
    <row r="69" spans="1:3" ht="15">
      <c r="A69" s="11"/>
      <c r="B69" s="49"/>
      <c r="C69" s="50"/>
    </row>
    <row r="70" spans="1:3" ht="15">
      <c r="A70" s="11"/>
      <c r="B70" s="49"/>
      <c r="C70" s="52"/>
    </row>
    <row r="71" spans="1:3" ht="15">
      <c r="A71" s="11"/>
      <c r="B71" s="49"/>
      <c r="C71" s="53"/>
    </row>
    <row r="72" spans="1:3" ht="15">
      <c r="A72" s="11"/>
      <c r="B72" s="49"/>
      <c r="C72" s="53"/>
    </row>
    <row r="73" spans="1:3" ht="15">
      <c r="A73" s="11"/>
      <c r="B73" s="49"/>
      <c r="C73" s="53"/>
    </row>
    <row r="74" spans="1:3" ht="15">
      <c r="A74" s="11"/>
      <c r="B74" s="49"/>
      <c r="C74" s="50"/>
    </row>
    <row r="75" spans="1:3" ht="15">
      <c r="A75" s="11"/>
      <c r="B75" s="49"/>
      <c r="C75" s="52"/>
    </row>
    <row r="76" spans="1:3" ht="15">
      <c r="A76" s="11"/>
      <c r="B76" s="49"/>
      <c r="C76" s="53"/>
    </row>
    <row r="77" spans="1:3" ht="15">
      <c r="A77" s="11"/>
      <c r="B77" s="49"/>
      <c r="C77" s="53"/>
    </row>
    <row r="78" spans="2:3" ht="14.25">
      <c r="B78" s="54"/>
      <c r="C78" s="54"/>
    </row>
  </sheetData>
  <sheetProtection/>
  <mergeCells count="5">
    <mergeCell ref="A1:C2"/>
    <mergeCell ref="B33:C33"/>
    <mergeCell ref="B38:C38"/>
    <mergeCell ref="B42:C42"/>
    <mergeCell ref="B35:C3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4">
      <selection activeCell="A5" sqref="A5:P5"/>
    </sheetView>
  </sheetViews>
  <sheetFormatPr defaultColWidth="9.140625" defaultRowHeight="15"/>
  <cols>
    <col min="1" max="14" width="9.140625" style="9" customWidth="1"/>
    <col min="15" max="15" width="7.140625" style="9" customWidth="1"/>
    <col min="16" max="16" width="9.140625" style="9" hidden="1" customWidth="1"/>
  </cols>
  <sheetData>
    <row r="1" spans="1:6" ht="15.75" customHeight="1">
      <c r="A1" s="204" t="s">
        <v>251</v>
      </c>
      <c r="B1" s="204"/>
      <c r="C1" s="204"/>
      <c r="D1" s="204"/>
      <c r="E1" s="55"/>
      <c r="F1" s="55"/>
    </row>
    <row r="2" spans="1:7" ht="15.75" customHeight="1">
      <c r="A2" s="205" t="s">
        <v>252</v>
      </c>
      <c r="B2" s="205"/>
      <c r="C2" s="205"/>
      <c r="D2" s="205"/>
      <c r="E2" s="205"/>
      <c r="F2" s="205"/>
      <c r="G2" s="205"/>
    </row>
    <row r="3" spans="1:11" ht="15.75" customHeight="1">
      <c r="A3" s="205" t="s">
        <v>253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6" ht="32.25" customHeight="1">
      <c r="A4" s="206" t="s">
        <v>254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ht="32.25" customHeight="1">
      <c r="A5" s="207" t="s">
        <v>255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ht="31.5" customHeight="1">
      <c r="A6" s="208" t="s">
        <v>256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16" ht="66" customHeight="1">
      <c r="A7" s="208" t="s">
        <v>257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6" ht="32.25" customHeight="1">
      <c r="A8" s="202" t="s">
        <v>258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ht="30" customHeight="1">
      <c r="A9" s="210" t="s">
        <v>259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</row>
    <row r="10" spans="1:16" ht="28.5" customHeight="1">
      <c r="A10" s="210" t="s">
        <v>260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</row>
    <row r="11" spans="1:16" ht="48.75" customHeight="1">
      <c r="A11" s="202" t="s">
        <v>301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33.75" customHeight="1">
      <c r="A12" s="202" t="s">
        <v>261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</row>
    <row r="13" ht="15" hidden="1"/>
    <row r="14" spans="1:16" ht="36.75" customHeight="1">
      <c r="A14" s="210" t="s">
        <v>262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ht="14.25">
      <c r="A15" s="210" t="s">
        <v>263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</row>
    <row r="16" spans="1:16" ht="14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</row>
    <row r="17" spans="1:16" ht="66.75" customHeight="1">
      <c r="A17" s="210" t="s">
        <v>302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16" s="56" customFormat="1" ht="49.5" customHeight="1">
      <c r="A18" s="210" t="s">
        <v>306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</row>
    <row r="19" spans="1:16" s="56" customFormat="1" ht="47.25" customHeight="1">
      <c r="A19" s="210" t="s">
        <v>303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16" s="56" customFormat="1" ht="34.5" customHeight="1">
      <c r="A20" s="210" t="s">
        <v>304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</row>
    <row r="21" spans="1:16" s="56" customFormat="1" ht="50.25" customHeight="1">
      <c r="A21" s="210" t="s">
        <v>305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</row>
    <row r="22" spans="1:16" ht="77.25" customHeight="1">
      <c r="A22" s="210" t="s">
        <v>310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</row>
    <row r="23" spans="1:16" ht="15" hidden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</row>
    <row r="24" spans="1:16" ht="64.5" customHeight="1">
      <c r="A24" s="210" t="s">
        <v>307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</row>
    <row r="25" spans="1:16" ht="47.25" customHeight="1">
      <c r="A25" s="210" t="s">
        <v>308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</row>
    <row r="26" spans="1:16" ht="32.25" customHeight="1">
      <c r="A26" s="210" t="s">
        <v>309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</row>
    <row r="27" spans="1:16" ht="31.5" customHeight="1">
      <c r="A27" s="210" t="s">
        <v>311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</row>
    <row r="28" spans="1:16" ht="1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</row>
    <row r="29" spans="1:16" ht="15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</row>
    <row r="30" spans="1:16" ht="1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</row>
    <row r="31" spans="1:16" ht="1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 ht="15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 ht="1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ht="1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 ht="1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</row>
    <row r="37" spans="1:16" ht="1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</row>
    <row r="38" spans="1:16" ht="1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</row>
    <row r="39" spans="1:16" ht="1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</row>
    <row r="40" spans="1:16" ht="1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</row>
    <row r="41" spans="1:16" ht="1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1:16" ht="1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</row>
  </sheetData>
  <sheetProtection/>
  <mergeCells count="39">
    <mergeCell ref="A42:P42"/>
    <mergeCell ref="A31:P31"/>
    <mergeCell ref="A32:P32"/>
    <mergeCell ref="A33:P33"/>
    <mergeCell ref="A34:P34"/>
    <mergeCell ref="A35:P35"/>
    <mergeCell ref="A41:P41"/>
    <mergeCell ref="A37:P37"/>
    <mergeCell ref="A38:P38"/>
    <mergeCell ref="A39:P39"/>
    <mergeCell ref="A40:P40"/>
    <mergeCell ref="A30:P30"/>
    <mergeCell ref="A14:P14"/>
    <mergeCell ref="A15:P16"/>
    <mergeCell ref="A17:P17"/>
    <mergeCell ref="A22:P22"/>
    <mergeCell ref="A23:P23"/>
    <mergeCell ref="A18:P18"/>
    <mergeCell ref="A19:P19"/>
    <mergeCell ref="A20:P20"/>
    <mergeCell ref="A21:P21"/>
    <mergeCell ref="A24:P24"/>
    <mergeCell ref="A25:P25"/>
    <mergeCell ref="A26:P26"/>
    <mergeCell ref="A28:P28"/>
    <mergeCell ref="A29:P29"/>
    <mergeCell ref="A27:P27"/>
    <mergeCell ref="A12:P12"/>
    <mergeCell ref="A1:D1"/>
    <mergeCell ref="A2:G2"/>
    <mergeCell ref="A3:K3"/>
    <mergeCell ref="A4:P4"/>
    <mergeCell ref="A5:P5"/>
    <mergeCell ref="A6:P6"/>
    <mergeCell ref="A7:P7"/>
    <mergeCell ref="A8:P8"/>
    <mergeCell ref="A9:P9"/>
    <mergeCell ref="A10:P10"/>
    <mergeCell ref="A11:P1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0">
      <selection activeCell="H18" sqref="H18:L18"/>
    </sheetView>
  </sheetViews>
  <sheetFormatPr defaultColWidth="9.140625" defaultRowHeight="15"/>
  <cols>
    <col min="13" max="13" width="14.8515625" style="0" customWidth="1"/>
    <col min="14" max="14" width="13.421875" style="0" customWidth="1"/>
    <col min="15" max="15" width="0.2890625" style="0" customWidth="1"/>
  </cols>
  <sheetData>
    <row r="1" spans="1:16" ht="15">
      <c r="A1" s="212" t="s">
        <v>325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8"/>
    </row>
    <row r="2" spans="1:16" ht="6" customHeight="1">
      <c r="A2" s="9"/>
      <c r="K2" s="215"/>
      <c r="L2" s="215"/>
      <c r="M2" s="215"/>
      <c r="N2" s="215"/>
      <c r="O2" s="215"/>
      <c r="P2" s="10"/>
    </row>
    <row r="3" spans="1:16" ht="15">
      <c r="A3" s="216" t="s">
        <v>185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10"/>
    </row>
    <row r="4" spans="1:16" ht="1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10"/>
    </row>
    <row r="5" spans="1:16" ht="27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11"/>
    </row>
    <row r="6" spans="1:13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">
      <c r="A7" s="218" t="s">
        <v>323</v>
      </c>
      <c r="B7" s="218"/>
      <c r="C7" s="218"/>
      <c r="D7" s="218"/>
      <c r="E7" s="218"/>
      <c r="F7" s="11"/>
      <c r="G7" s="11"/>
      <c r="H7" s="11"/>
      <c r="I7" s="11"/>
      <c r="J7" s="11"/>
      <c r="K7" s="11"/>
      <c r="L7" s="11"/>
      <c r="M7" s="11"/>
    </row>
    <row r="8" spans="1:13" ht="15">
      <c r="A8" s="218"/>
      <c r="B8" s="218"/>
      <c r="C8" s="218"/>
      <c r="D8" s="218"/>
      <c r="E8" s="218"/>
      <c r="F8" s="11"/>
      <c r="G8" s="11"/>
      <c r="H8" s="11"/>
      <c r="I8" s="11"/>
      <c r="J8" s="11"/>
      <c r="K8" s="11"/>
      <c r="L8" s="11"/>
      <c r="M8" s="11"/>
    </row>
    <row r="9" spans="1:16" ht="15">
      <c r="A9" s="218"/>
      <c r="B9" s="218"/>
      <c r="C9" s="218"/>
      <c r="D9" s="218"/>
      <c r="E9" s="21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214" t="s">
        <v>186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12"/>
    </row>
    <row r="11" spans="1:16" ht="15">
      <c r="A11" s="214" t="s">
        <v>187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12"/>
    </row>
    <row r="12" spans="1:16" ht="15">
      <c r="A12" s="221" t="s">
        <v>288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13"/>
    </row>
    <row r="13" spans="1:16" ht="1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13"/>
    </row>
    <row r="14" spans="1:16" ht="1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4"/>
    </row>
    <row r="15" spans="1:16" ht="1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4"/>
    </row>
    <row r="16" spans="1:16" ht="15">
      <c r="A16" s="11"/>
      <c r="B16" s="11"/>
      <c r="C16" s="11"/>
      <c r="D16" s="11"/>
      <c r="E16" s="11"/>
      <c r="F16" s="11"/>
      <c r="G16" s="11"/>
      <c r="H16" s="222" t="s">
        <v>315</v>
      </c>
      <c r="I16" s="223"/>
      <c r="J16" s="223"/>
      <c r="K16" s="223"/>
      <c r="L16" s="223"/>
      <c r="M16" s="223"/>
      <c r="N16" s="223"/>
      <c r="O16" s="223"/>
      <c r="P16" s="10"/>
    </row>
    <row r="17" spans="1:16" ht="15">
      <c r="A17" s="15"/>
      <c r="B17" s="15"/>
      <c r="C17" s="15"/>
      <c r="D17" s="15"/>
      <c r="E17" s="15"/>
      <c r="F17" s="15"/>
      <c r="G17" s="15"/>
      <c r="H17" s="16" t="s">
        <v>188</v>
      </c>
      <c r="I17" s="15"/>
      <c r="J17" s="16" t="s">
        <v>189</v>
      </c>
      <c r="K17" s="15"/>
      <c r="L17" s="15"/>
      <c r="M17" s="15"/>
      <c r="N17" s="15"/>
      <c r="O17" s="15"/>
      <c r="P17" s="17"/>
    </row>
    <row r="18" spans="1:16" ht="15">
      <c r="A18" s="11"/>
      <c r="B18" s="11"/>
      <c r="C18" s="11"/>
      <c r="D18" s="11"/>
      <c r="E18" s="11"/>
      <c r="F18" s="11"/>
      <c r="G18" s="11"/>
      <c r="H18" s="224" t="s">
        <v>190</v>
      </c>
      <c r="I18" s="187"/>
      <c r="J18" s="187"/>
      <c r="K18" s="187"/>
      <c r="L18" s="187"/>
      <c r="M18" s="11"/>
      <c r="N18" s="11"/>
      <c r="O18" s="11"/>
      <c r="P18" s="11"/>
    </row>
    <row r="19" spans="1:16" ht="15">
      <c r="A19" s="11"/>
      <c r="B19" s="11"/>
      <c r="C19" s="11"/>
      <c r="D19" s="11"/>
      <c r="E19" s="11"/>
      <c r="F19" s="11"/>
      <c r="G19" s="11"/>
      <c r="H19" s="11" t="s">
        <v>191</v>
      </c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1"/>
      <c r="B20" s="11"/>
      <c r="C20" s="11"/>
      <c r="D20" s="11"/>
      <c r="E20" s="11"/>
      <c r="F20" s="11"/>
      <c r="G20" s="11"/>
      <c r="H20" s="198" t="s">
        <v>324</v>
      </c>
      <c r="I20" s="187"/>
      <c r="J20" s="187"/>
      <c r="K20" s="187"/>
      <c r="L20" s="11"/>
      <c r="M20" s="11"/>
      <c r="N20" s="11"/>
      <c r="O20" s="11"/>
      <c r="P20" s="11"/>
    </row>
    <row r="21" spans="1:16" ht="15">
      <c r="A21" s="11"/>
      <c r="B21" s="11"/>
      <c r="C21" s="11"/>
      <c r="D21" s="11"/>
      <c r="E21" s="11"/>
      <c r="F21" s="11"/>
      <c r="G21" s="11"/>
      <c r="H21" s="198" t="s">
        <v>289</v>
      </c>
      <c r="I21" s="187"/>
      <c r="J21" s="187"/>
      <c r="K21" s="187"/>
      <c r="L21" s="11"/>
      <c r="M21" s="11"/>
      <c r="N21" s="11"/>
      <c r="O21" s="11"/>
      <c r="P21" s="11"/>
    </row>
    <row r="22" spans="1:16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N22" s="156"/>
      <c r="O22" s="156"/>
      <c r="P22" s="14"/>
    </row>
    <row r="23" spans="1:16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N23" s="11"/>
      <c r="O23" s="11"/>
      <c r="P23" s="11"/>
    </row>
    <row r="24" spans="1:16" ht="15">
      <c r="A24" s="219" t="s">
        <v>192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11"/>
      <c r="O24" s="11"/>
      <c r="P24" s="11"/>
    </row>
    <row r="25" spans="1:16" ht="15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11"/>
      <c r="M25" s="11"/>
      <c r="N25" s="11"/>
      <c r="O25" s="11"/>
      <c r="P25" s="11"/>
    </row>
    <row r="26" spans="1:16" ht="1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11"/>
      <c r="M26" s="11"/>
      <c r="N26" s="11"/>
      <c r="O26" s="11"/>
      <c r="P26" s="11"/>
    </row>
    <row r="27" ht="15">
      <c r="K27" s="11"/>
    </row>
    <row r="28" spans="11:16" ht="15">
      <c r="K28" s="11"/>
      <c r="L28" s="11"/>
      <c r="M28" s="11"/>
      <c r="N28" s="11"/>
      <c r="O28" s="11"/>
      <c r="P28" s="11"/>
    </row>
    <row r="29" spans="11:16" ht="15">
      <c r="K29" s="11"/>
      <c r="L29" s="11"/>
      <c r="M29" s="11"/>
      <c r="N29" s="11"/>
      <c r="O29" s="11"/>
      <c r="P29" s="11"/>
    </row>
    <row r="30" spans="11:16" ht="15">
      <c r="K30" s="11"/>
      <c r="L30" s="11"/>
      <c r="M30" s="11"/>
      <c r="N30" s="11"/>
      <c r="O30" s="11"/>
      <c r="P30" s="11"/>
    </row>
  </sheetData>
  <sheetProtection/>
  <mergeCells count="16">
    <mergeCell ref="N22:O22"/>
    <mergeCell ref="A24:K26"/>
    <mergeCell ref="A12:O12"/>
    <mergeCell ref="A13:O13"/>
    <mergeCell ref="A14:O14"/>
    <mergeCell ref="A15:O15"/>
    <mergeCell ref="H16:O16"/>
    <mergeCell ref="H18:L18"/>
    <mergeCell ref="A11:O11"/>
    <mergeCell ref="H21:K21"/>
    <mergeCell ref="A1:O1"/>
    <mergeCell ref="K2:O2"/>
    <mergeCell ref="A3:O5"/>
    <mergeCell ref="A7:E9"/>
    <mergeCell ref="A10:O10"/>
    <mergeCell ref="H20:K2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26.7109375" style="0" customWidth="1"/>
    <col min="3" max="3" width="19.28125" style="0" customWidth="1"/>
    <col min="4" max="4" width="19.140625" style="0" customWidth="1"/>
  </cols>
  <sheetData>
    <row r="1" spans="1:5" ht="14.25">
      <c r="A1" s="225" t="s">
        <v>193</v>
      </c>
      <c r="B1" s="225"/>
      <c r="C1" s="225"/>
      <c r="D1" s="225"/>
      <c r="E1" s="225"/>
    </row>
    <row r="3" spans="1:4" ht="14.25">
      <c r="A3" s="4" t="s">
        <v>194</v>
      </c>
      <c r="B3" s="93" t="s">
        <v>195</v>
      </c>
      <c r="C3" s="4" t="s">
        <v>196</v>
      </c>
      <c r="D3" s="93" t="s">
        <v>197</v>
      </c>
    </row>
    <row r="4" spans="1:4" ht="14.25">
      <c r="A4" s="80" t="s">
        <v>198</v>
      </c>
      <c r="B4" s="80" t="s">
        <v>199</v>
      </c>
      <c r="C4" s="80">
        <v>4.8</v>
      </c>
      <c r="D4" s="80">
        <v>4</v>
      </c>
    </row>
    <row r="5" spans="1:4" ht="54" customHeight="1">
      <c r="A5" s="80" t="s">
        <v>200</v>
      </c>
      <c r="B5" s="94" t="s">
        <v>312</v>
      </c>
      <c r="C5" s="80" t="s">
        <v>313</v>
      </c>
      <c r="D5" s="80">
        <v>21</v>
      </c>
    </row>
    <row r="6" spans="1:4" ht="44.25" customHeight="1">
      <c r="A6" s="80" t="s">
        <v>201</v>
      </c>
      <c r="B6" s="94" t="s">
        <v>314</v>
      </c>
      <c r="C6" s="80">
        <v>10</v>
      </c>
      <c r="D6" s="80">
        <v>8</v>
      </c>
    </row>
    <row r="7" spans="1:4" ht="14.25">
      <c r="A7" s="20"/>
      <c r="B7" s="21" t="s">
        <v>202</v>
      </c>
      <c r="C7" s="22"/>
      <c r="D7" s="22">
        <f>SUM(D4:D6)</f>
        <v>33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2023-07-06T09:31:25Z</dcterms:modified>
  <cp:category/>
  <cp:version/>
  <cp:contentType/>
  <cp:contentStatus/>
</cp:coreProperties>
</file>