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2022" sheetId="1" r:id="rId1"/>
    <sheet name="Титульный лист" sheetId="2" r:id="rId2"/>
    <sheet name="Уч.и произв.практика" sheetId="3" r:id="rId3"/>
    <sheet name="Сводные" sheetId="4" r:id="rId4"/>
    <sheet name="График" sheetId="5" r:id="rId5"/>
    <sheet name="Перечень кабинетов" sheetId="6" r:id="rId6"/>
    <sheet name="Пояснения" sheetId="7" r:id="rId7"/>
  </sheets>
  <externalReferences>
    <externalReference r:id="rId10"/>
  </externalReferences>
  <definedNames>
    <definedName name="_xlnm.Print_Area" localSheetId="0">'2022'!$A$1:$W$95</definedName>
    <definedName name="_xlnm.Print_Area" localSheetId="1">'Титульный лист'!$A$1:$O$27</definedName>
    <definedName name="прог">'[1]Лист3'!$J$3:$J$5</definedName>
  </definedNames>
  <calcPr fullCalcOnLoad="1"/>
</workbook>
</file>

<file path=xl/sharedStrings.xml><?xml version="1.0" encoding="utf-8"?>
<sst xmlns="http://schemas.openxmlformats.org/spreadsheetml/2006/main" count="387" uniqueCount="291">
  <si>
    <t xml:space="preserve">   Индекс</t>
  </si>
  <si>
    <t>Наименование циклов, дисциплин, профессиональных модулей, МДК, практик</t>
  </si>
  <si>
    <t>Форма промежут. аттестации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</si>
  <si>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</si>
  <si>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</si>
  <si>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</si>
  <si>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Во взаимодействии с преподавателем</t>
  </si>
  <si>
    <t>I курс</t>
  </si>
  <si>
    <t>II курс</t>
  </si>
  <si>
    <t>III курс</t>
  </si>
  <si>
    <t>IV курс</t>
  </si>
  <si>
    <t>По практике производственной и учебной</t>
  </si>
  <si>
    <t>Консультации</t>
  </si>
  <si>
    <t>Промежуточная аттестация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</si>
  <si>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</si>
  <si>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</si>
  <si>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</si>
  <si>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</si>
  <si>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</si>
  <si>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</si>
  <si>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</si>
  <si>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</si>
  <si>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Экзамены</t>
  </si>
  <si>
    <t>всего учебных занятий</t>
  </si>
  <si>
    <t>курсовых работ (проектов)</t>
  </si>
  <si>
    <t>нед</t>
  </si>
  <si>
    <t>Литература</t>
  </si>
  <si>
    <t>Иностранный язык</t>
  </si>
  <si>
    <t xml:space="preserve">История </t>
  </si>
  <si>
    <t>Химия</t>
  </si>
  <si>
    <t>Физическая культура</t>
  </si>
  <si>
    <t>Основы безопасности жизнедеятельности</t>
  </si>
  <si>
    <t>Астрономия</t>
  </si>
  <si>
    <t>Физика</t>
  </si>
  <si>
    <t>ОГСЭ.00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</si>
  <si>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</si>
  <si>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</si>
  <si>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</si>
  <si>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</si>
  <si>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</si>
  <si>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</si>
  <si>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ЕН.00</t>
  </si>
  <si>
    <t>ЕН.01</t>
  </si>
  <si>
    <t xml:space="preserve">Математика </t>
  </si>
  <si>
    <t>ЕН.02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</si>
  <si>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</si>
  <si>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</si>
  <si>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</si>
  <si>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</si>
  <si>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</si>
  <si>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</si>
  <si>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</si>
  <si>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</si>
  <si>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</si>
  <si>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</si>
  <si>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</si>
  <si>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</si>
  <si>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</si>
  <si>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</si>
  <si>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П.00</t>
  </si>
  <si>
    <t xml:space="preserve">Профессиональный цикл </t>
  </si>
  <si>
    <t>ПМ. 01</t>
  </si>
  <si>
    <t>МДК.01.01</t>
  </si>
  <si>
    <t>Учебная практика</t>
  </si>
  <si>
    <t>Производственная практика</t>
  </si>
  <si>
    <t>МДК.02.01</t>
  </si>
  <si>
    <t>МДК.02.02</t>
  </si>
  <si>
    <t>МДК.03.02</t>
  </si>
  <si>
    <t>МДК.04.01</t>
  </si>
  <si>
    <t>Государственная итоговая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</si>
  <si>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</si>
  <si>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</si>
  <si>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</si>
  <si>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</si>
  <si>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количество экзаменов</t>
  </si>
  <si>
    <t>Обществознание</t>
  </si>
  <si>
    <t>Учебная нагрузка</t>
  </si>
  <si>
    <t>(уроки, лекции, семинары)</t>
  </si>
  <si>
    <r>
      <rPr>
        <sz val="10"/>
        <color indexed="8"/>
        <rFont val="Times New Roman"/>
        <family val="1"/>
      </rPr>
      <t>в т. ч.</t>
    </r>
    <r>
      <rPr>
        <b/>
        <sz val="10"/>
        <color indexed="8"/>
        <rFont val="Times New Roman"/>
        <family val="1"/>
      </rPr>
      <t xml:space="preserve"> по учебным циклам и МДК</t>
    </r>
  </si>
  <si>
    <t>УП.04</t>
  </si>
  <si>
    <t>ПП.04</t>
  </si>
  <si>
    <t>ВСЕГО</t>
  </si>
  <si>
    <t>МДК.01.02</t>
  </si>
  <si>
    <t>УП.01</t>
  </si>
  <si>
    <t>ПП.01</t>
  </si>
  <si>
    <t>6к</t>
  </si>
  <si>
    <t>УЧЕБНЫЙ ПЛАН</t>
  </si>
  <si>
    <t>образовательной программы среднего профессионального образования</t>
  </si>
  <si>
    <t>очная</t>
  </si>
  <si>
    <t>на базе основного общего образования</t>
  </si>
  <si>
    <t xml:space="preserve">Министерство науки и высшего образования Российской Федерации </t>
  </si>
  <si>
    <t xml:space="preserve">Срок получения образования </t>
  </si>
  <si>
    <t xml:space="preserve">СОГЛАСОВАНО:
Заместитель директора по учебной работе                                  ________________       Т.Н.Рачкова
Председатель ПЦК специальных технических дисциплин       __________________    Н.Н.Лебедева
</t>
  </si>
  <si>
    <t>Календарный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</si>
  <si>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</si>
  <si>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</si>
  <si>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</si>
  <si>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</si>
  <si>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</si>
  <si>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</si>
  <si>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</si>
  <si>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</si>
  <si>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</si>
  <si>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</si>
  <si>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</si>
  <si>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</si>
  <si>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</si>
  <si>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</si>
  <si>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У</t>
  </si>
  <si>
    <t>П</t>
  </si>
  <si>
    <t>Д</t>
  </si>
  <si>
    <t>Условные обозначения:</t>
  </si>
  <si>
    <t>теоретическое обучение</t>
  </si>
  <si>
    <t>учебная практика</t>
  </si>
  <si>
    <t>государственная итоговая аттестация</t>
  </si>
  <si>
    <t>производственная практика</t>
  </si>
  <si>
    <t>каникулы</t>
  </si>
  <si>
    <t>Сводные данные по бюджету времени (в неделях)</t>
  </si>
  <si>
    <t>Курсы</t>
  </si>
  <si>
    <t>Обучение по дисциплинам и междисциплинарным курсам, самостоятельная работа</t>
  </si>
  <si>
    <t>Каникулы</t>
  </si>
  <si>
    <t>Всего</t>
  </si>
  <si>
    <t>Преддипломная практика</t>
  </si>
  <si>
    <t>Наименование кабинета</t>
  </si>
  <si>
    <t>Кабинеты:</t>
  </si>
  <si>
    <t>Мастерские</t>
  </si>
  <si>
    <t>Спортивный комплекс</t>
  </si>
  <si>
    <t>Залы</t>
  </si>
  <si>
    <t>Семестр</t>
  </si>
  <si>
    <t>обязательная часть</t>
  </si>
  <si>
    <t>3 года 10 месяцев</t>
  </si>
  <si>
    <t>ОДБ.01</t>
  </si>
  <si>
    <t>ОДБ.02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</si>
  <si>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</si>
  <si>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</si>
  <si>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</si>
  <si>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</si>
  <si>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</si>
  <si>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</si>
  <si>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</si>
  <si>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Индивидуальные проекты</t>
  </si>
  <si>
    <t xml:space="preserve">Инженерная графика      </t>
  </si>
  <si>
    <t xml:space="preserve">Производственная практика </t>
  </si>
  <si>
    <t>МДК.02.03</t>
  </si>
  <si>
    <t>ПП.02</t>
  </si>
  <si>
    <t>ПП.03</t>
  </si>
  <si>
    <t>лаб. и практ. занятия</t>
  </si>
  <si>
    <t>количество зачетов/дифф.зачетов (кроме физической культуры)</t>
  </si>
  <si>
    <t>Метрология, стандартизация и подтверждение качества</t>
  </si>
  <si>
    <t>УП.02</t>
  </si>
  <si>
    <t>УП.03</t>
  </si>
  <si>
    <t>ПМ.04</t>
  </si>
  <si>
    <t>Наименование практики и вид практики</t>
  </si>
  <si>
    <t>Количество недель</t>
  </si>
  <si>
    <t>Итого</t>
  </si>
  <si>
    <t>иностранного языка</t>
  </si>
  <si>
    <t>инженерной графики</t>
  </si>
  <si>
    <t>метрологии, стандартизации и сертификации</t>
  </si>
  <si>
    <t>информатики</t>
  </si>
  <si>
    <t>Лаборатории</t>
  </si>
  <si>
    <t>ПМ.02</t>
  </si>
  <si>
    <t>ПМ.03</t>
  </si>
  <si>
    <t xml:space="preserve">Учебная и производственная практика  </t>
  </si>
  <si>
    <t xml:space="preserve">математики </t>
  </si>
  <si>
    <t xml:space="preserve">слесарная </t>
  </si>
  <si>
    <t>электромонтажная</t>
  </si>
  <si>
    <t>библиотека, читальный зал с выходом в сеть интернет</t>
  </si>
  <si>
    <t>актовый зал</t>
  </si>
  <si>
    <t>№ п/п</t>
  </si>
  <si>
    <t>Пояснения к учебному плану</t>
  </si>
  <si>
    <t>Перечень кабинетов, лабораторий, мастерских и других помещений</t>
  </si>
  <si>
    <t xml:space="preserve">Форма обучения </t>
  </si>
  <si>
    <t>вариативная часть</t>
  </si>
  <si>
    <t>З</t>
  </si>
  <si>
    <t>Д,З</t>
  </si>
  <si>
    <t>ОДБ.00</t>
  </si>
  <si>
    <t>ОБП.00</t>
  </si>
  <si>
    <t>ОДП.01.</t>
  </si>
  <si>
    <t>ОДП.02.</t>
  </si>
  <si>
    <t>ОДП.03.</t>
  </si>
  <si>
    <t>ДВ.00</t>
  </si>
  <si>
    <t>Общеобразовательный учебный цикл</t>
  </si>
  <si>
    <t>Общеобразовательные дисципдины базовые</t>
  </si>
  <si>
    <t xml:space="preserve">Русский язык </t>
  </si>
  <si>
    <t>Общеобразовательные дисциплины профильные</t>
  </si>
  <si>
    <t xml:space="preserve">Информатика </t>
  </si>
  <si>
    <t>Дисциплины по выбору</t>
  </si>
  <si>
    <t>ОДБ.03.</t>
  </si>
  <si>
    <t>Родная литература</t>
  </si>
  <si>
    <t>МДК.03.01</t>
  </si>
  <si>
    <t>ДВ.01 ДВ.02</t>
  </si>
  <si>
    <t>Основы проектной деятельности Экономическая и социальная география мира</t>
  </si>
  <si>
    <t>друдифф.зачет</t>
  </si>
  <si>
    <t xml:space="preserve">Бузулукский колледж промышленности и транспорта федерального государственного бюджетного                                                                                                     образовательного учреждения высшего образования
«Оренбургский государственный университет»
 </t>
  </si>
  <si>
    <t xml:space="preserve">Утверждено решением Ученого совета Протокол №__ от __.__.2022 г. 
Директор__________Н.Д.Кондрачук
</t>
  </si>
  <si>
    <t>Год начала подготовки 2022</t>
  </si>
  <si>
    <t xml:space="preserve">по специальности 11.02.16 «Монтаж, техническое обслуживание и ремонт электронных приборов и устройств»                                                                                 </t>
  </si>
  <si>
    <t>Квалификация специалист по электронным приборам и устройствам</t>
  </si>
  <si>
    <t>Общепрофессиональный  цикл</t>
  </si>
  <si>
    <t>Математический и общий естественнонаучный цикл</t>
  </si>
  <si>
    <t>Общий гуманитарный и социально-экономический цикл</t>
  </si>
  <si>
    <t xml:space="preserve">Электротехника </t>
  </si>
  <si>
    <t xml:space="preserve">Экономика организации </t>
  </si>
  <si>
    <t xml:space="preserve">Электронная техника </t>
  </si>
  <si>
    <t>Материаловедение, электрорадиоматериалы и радиокомпоненты</t>
  </si>
  <si>
    <t>Цифровая схемотехника</t>
  </si>
  <si>
    <t>Микропроцессорные системы</t>
  </si>
  <si>
    <t>4к</t>
  </si>
  <si>
    <t>Электрорадиоизмерения</t>
  </si>
  <si>
    <t>Прикладное программное обеспечение профессиональной деятельности</t>
  </si>
  <si>
    <t xml:space="preserve">Безопасность жизнедеятельности </t>
  </si>
  <si>
    <t>Эффективное поведение на рынке труда и построение карьеры</t>
  </si>
  <si>
    <t>Основы бережного производства</t>
  </si>
  <si>
    <t>ОП.14</t>
  </si>
  <si>
    <t>Основы алгоритмизации и программирования на языках высокого уровня</t>
  </si>
  <si>
    <t>ОП.15</t>
  </si>
  <si>
    <t>ОП.16</t>
  </si>
  <si>
    <t>Основы предпринимательской деятельности</t>
  </si>
  <si>
    <t>Выполнение сборки, монтажа и демонтажа электронных приборов и устройств</t>
  </si>
  <si>
    <t>Технология  сборки,  монтажа и демонтажа электронных приборов и устройств</t>
  </si>
  <si>
    <t xml:space="preserve">Технология настройки и регулировки электронных приборов и устройств </t>
  </si>
  <si>
    <t>Технология изготовления печатных плат</t>
  </si>
  <si>
    <t>МДК.01.03</t>
  </si>
  <si>
    <t>ДЭ.01</t>
  </si>
  <si>
    <t>Демонстрационный кзамен по модулю</t>
  </si>
  <si>
    <t>Проведение технического обслуживания и ремонта электронных приборов и устройств</t>
  </si>
  <si>
    <t>Основы диагностики и обнаружения отказов и дефектов электронных приборов и устройств</t>
  </si>
  <si>
    <t>Техническое обслуживание, ремонт и оценка качества электронных приборов и устройств</t>
  </si>
  <si>
    <t>Техническое обслуживание и ремонт бытовой техники</t>
  </si>
  <si>
    <t>Техническое обслуживание и ремонт вычислительной и периферийной техники</t>
  </si>
  <si>
    <t>ДЭ.02</t>
  </si>
  <si>
    <t>Демонстрационный экзамен по модулю</t>
  </si>
  <si>
    <t>ДЭ.03</t>
  </si>
  <si>
    <t>МДК.03.03</t>
  </si>
  <si>
    <t>МДК.03.04</t>
  </si>
  <si>
    <t>Проектирование  электронных приборов и устройств на основе печатного монтажа</t>
  </si>
  <si>
    <t>Схемотехническое проектирование  электронных приборов и устройств</t>
  </si>
  <si>
    <t>Основы проектирования электронных приборов и устройств на основе печатного монтажа</t>
  </si>
  <si>
    <t>Математические методы проекторования электронных приборов и устройств</t>
  </si>
  <si>
    <t>Проектирование микроконтроллерных систем управления</t>
  </si>
  <si>
    <t>ДЭ.04</t>
  </si>
  <si>
    <t xml:space="preserve">Технология выполнения работ </t>
  </si>
  <si>
    <t>Выполнение работ по профессии "Монтажник радиоэлектронной аппаратуры и приборов</t>
  </si>
  <si>
    <t>Промежуточная аттестация по дисциплинам и МДК</t>
  </si>
  <si>
    <t>Государственная (итоговая) аттестация</t>
  </si>
  <si>
    <t xml:space="preserve">ВСЕГО ПО ДИСЦИПЛИНАМ,МДК, УП,ПП,ППД,ПА,ГИА </t>
  </si>
  <si>
    <t>Экзаменов</t>
  </si>
  <si>
    <t>Дифференцированных зачетов</t>
  </si>
  <si>
    <t>ПА</t>
  </si>
  <si>
    <t>ГИА</t>
  </si>
  <si>
    <t>Э</t>
  </si>
  <si>
    <t>ДЗ</t>
  </si>
  <si>
    <t>Всего чвсов</t>
  </si>
  <si>
    <t>ООД</t>
  </si>
  <si>
    <t xml:space="preserve">Основы компьютерных сетей </t>
  </si>
  <si>
    <t>Распределение учебной нагрузки по курсам и семестрам(час. в семестр)</t>
  </si>
  <si>
    <t>Всего часов на обучение по циклам</t>
  </si>
  <si>
    <t>Государственная итоговая аттестация:                                  1.1 Подготовка и защита  дипломного проекта с 19 мая 2026 г. по 30 июня 2026 г.                                                              .                                                                                     1.2 Демонстрационный  экзамен:  с 15 мая по 30 июня 2026 г.</t>
  </si>
  <si>
    <t>Федеральным законом  №237-ФЗ «Об образовании в Российской Федерации»;</t>
  </si>
  <si>
    <t>Приказом  Министерства образования и науки Российской Федерации (Минобрнауки России) от 14 июня 2013 г. N 464 г. Москва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образования";</t>
  </si>
  <si>
    <t>Федеральным государственным образовательным стандартом среднего профессионального по специальности 11.02.16 "Монтаж, техническое обслуживание и ремонт электронных приборов и устройств", утвержденным приказом Минобрнауки от 04.10.2021года №691;</t>
  </si>
  <si>
    <t>1.Учебный план разработан в соответствии с</t>
  </si>
  <si>
    <t>2.Начоло учебного процесса - 1 сентября, окончание - в соответствии с графиком учебного процесса. Общий объем каникулярного времени - 10-11 недель, в том числе не менее 2х недель в зимний период. Продолжительность учебной недели составляет 5 дней. Занятия проводятся парами. Перерыв между парами не менее 10 минут.</t>
  </si>
  <si>
    <t>3.Максимальный объем учебной нагрузки составляет 36 часов в неделю, включая все виды аудиторной и внеаудиторной (самостоятельной) работы по освоению профессиональной образовательной программы.</t>
  </si>
  <si>
    <t>5.Объем часов по дисциплине "Физическая культура" реализуется как за счет часов, указанных в учебном плане, так и за счет внеаудиторных занятий в в спортивных секцияз по волейболу, баскетболу, настольному тенису, ресской лапте, футболу.Часть учебного времени (48 часов) по дисциплине "Безопасность жизнедеятельности" , отведенных на изучение основ военной службы для подгрупп девушек, может оспользоваться на изучение основ медицинских знаний.</t>
  </si>
  <si>
    <t>6.По завершении изучения междисциплинарных курсов предусмотрены экзамены. По освоении программ профессиональных модулей в последнем семестре изучения проводится экзамен по модулю, по итогам проверки которого выносится решение  "вид  деятельности освоен".</t>
  </si>
  <si>
    <t>7.Дифференцированный зачет проводится за счет часов, отведенных на изучение дисциплины и междисциплинарного курса.</t>
  </si>
  <si>
    <t>4. Обязательная часть программы направлена на формипрвание общих и профессиональных компетенций и составляет не более 70% времени ООП.Объем времени, отведенный на вариативную часть образовательной программы, определен в соответствии с требованиямиФГОС СПО (не менее 30% от общего объема времени, отведенного на освоение программы), с учетом рекомендаций примерной основной образовательной программы, требований профессиональных стандартов и использован на введение новых дисциплин, увеличение количества часов на учебную практику, производственную практику, самостоятельную работу, консультации, на увеличение количества часов на дисциплины и МДК федерального компонента и на введение новых дисциплин</t>
  </si>
  <si>
    <t>10.Формы проведения консультаций (групповые, индивидуальные) определяет преподаватель, исходя их специфики изучения учебного материала</t>
  </si>
  <si>
    <t>11.Дифференцированные зачеты проводятся за счет часов, отведенных на изучение дисциплины и междисциплинарного курса.</t>
  </si>
  <si>
    <t xml:space="preserve">Приказом Минобрнауки от 05.08.2020года №885/390 "О практической подготовке обучающихся".             </t>
  </si>
  <si>
    <t>12.Обязательная часть программы направлена на формирование общих и профессиональных компетенций и составляет не более 70 % времени ПООП. Объем времени, отведенный на вариативную часть образовательной программы, определен в соответствии с требованиями ФГОС СПО (не менее 30% от общего объема времени, отведенного на освоение программы), с учетом рекомендаций примерной основной образовательной программы, требований профессиональных стандартов и использован на введение новых дисциплин, увеличение количества часов на учебную практику, производственную практику, самостоятельную работу, консультации, на увеличение количества часов на дисциплины и МДК федерального компонента и на введение новых дисциплин. (в учебном плане выделена вариативная часть).</t>
  </si>
  <si>
    <t>13.Промежуточная аттестация (зачет, дифференцированный зачет, экзамен) проводится сразу после освоения дисциплины.</t>
  </si>
  <si>
    <t>14.В период прохождения учебной и производственной практики по ПМ.04 "Выполнение работ по рабочей профессии" студенты осваивают рабочую профессию из Перечня профессий рабочих, рекомендуемых к освоению в рамках освоения профессиональной образовательной программы СПО "Монтажник радтоэлектронной аппаратурв а приборов".</t>
  </si>
  <si>
    <t>15. В перио обучения с юношами проводятся учебные сборы в соответствии с п.1 ст.13 Федерального закона "О воинской обязанности и военной службе" от 28 марта 1998г. № 53-ФЗ.</t>
  </si>
  <si>
    <t>16. Государственная (итоговая) аттестация предусматривается в виде дипломного проекта и демонстрационного экзамена.</t>
  </si>
  <si>
    <r>
      <t xml:space="preserve">8. Выполнение курсовых проектов (работ) является видом учебной рпаботы по общепрофессиональной дисциплине ОП.04 "Экономика организации",  </t>
    </r>
    <r>
      <rPr>
        <sz val="12"/>
        <rFont val="Times New Roman"/>
        <family val="1"/>
      </rPr>
      <t>МДК.02.01 "Осн</t>
    </r>
    <r>
      <rPr>
        <sz val="12"/>
        <color indexed="8"/>
        <rFont val="Times New Roman"/>
        <family val="1"/>
      </rPr>
      <t>овы диагностики и обнаружения отказов и дефектов электронных приборов и устройств" и МДК.03.02."Основы проктирования электронных приборов и устройств на основе печатного монтажа", которые реализуются в пределах времени, отведенных на изучение дисциплины и МДК.</t>
    </r>
  </si>
  <si>
    <t xml:space="preserve">   за счет часов самостоятельной работы</t>
  </si>
  <si>
    <t>ФГОС СПО №691 от 04.10.2021</t>
  </si>
  <si>
    <t>УП.04 (слесарное дело)</t>
  </si>
  <si>
    <t xml:space="preserve">УП.01 </t>
  </si>
  <si>
    <t>гуманитарных и социально-экономических дисциплин</t>
  </si>
  <si>
    <t>безопасности жижнедеятельности и охраны труда</t>
  </si>
  <si>
    <t xml:space="preserve">электротехники </t>
  </si>
  <si>
    <t>электронной техники</t>
  </si>
  <si>
    <t>измерительной техники</t>
  </si>
  <si>
    <t>цифровой и микропроцессорной техники</t>
  </si>
  <si>
    <t xml:space="preserve"> стадион, спортивный зал</t>
  </si>
  <si>
    <r>
      <t>9.Учебная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деятельности.  Учебная практика составляет 432 часа (12 недель); производственная практика - 396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часов (11 недель).</t>
    </r>
  </si>
  <si>
    <t>П04</t>
  </si>
  <si>
    <t>ЕН.03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</si>
</sst>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60"/>
      <name val="Times New Roman"/>
      <family val="1"/>
    </font>
    <font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6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5" tint="-0.24997000396251678"/>
      <name val="Times New Roman"/>
      <family val="1"/>
    </font>
    <font>
      <sz val="10"/>
      <color theme="4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0"/>
      <color theme="5" tint="-0.24997000396251678"/>
      <name val="Times New Roman"/>
      <family val="1"/>
    </font>
    <font>
      <b/>
      <sz val="10"/>
      <color theme="5" tint="-0.24997000396251678"/>
      <name val="Times New Roman"/>
      <family val="1"/>
    </font>
    <font>
      <sz val="10"/>
      <color rgb="FF7030A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2E74B5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ck"/>
      <right style="medium"/>
      <top/>
      <bottom style="medium"/>
    </border>
    <border>
      <left/>
      <right style="thick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ck"/>
      <right style="medium"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medium"/>
    </border>
    <border>
      <left style="thick"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ck"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70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70" fillId="0" borderId="0" xfId="0" applyFont="1" applyAlignment="1">
      <alignment/>
    </xf>
    <xf numFmtId="0" fontId="70" fillId="0" borderId="0" xfId="0" applyFont="1" applyFill="1" applyAlignment="1">
      <alignment wrapText="1"/>
    </xf>
    <xf numFmtId="0" fontId="72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73" fillId="33" borderId="0" xfId="0" applyFont="1" applyFill="1" applyAlignment="1">
      <alignment horizontal="left" wrapText="1"/>
    </xf>
    <xf numFmtId="0" fontId="70" fillId="33" borderId="0" xfId="0" applyFont="1" applyFill="1" applyAlignment="1">
      <alignment wrapText="1"/>
    </xf>
    <xf numFmtId="0" fontId="71" fillId="33" borderId="0" xfId="0" applyFont="1" applyFill="1" applyAlignment="1">
      <alignment wrapText="1"/>
    </xf>
    <xf numFmtId="0" fontId="70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72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73" fillId="33" borderId="0" xfId="0" applyFont="1" applyFill="1" applyBorder="1" applyAlignment="1">
      <alignment wrapText="1"/>
    </xf>
    <xf numFmtId="0" fontId="70" fillId="33" borderId="0" xfId="0" applyFont="1" applyFill="1" applyBorder="1" applyAlignment="1">
      <alignment wrapText="1"/>
    </xf>
    <xf numFmtId="0" fontId="70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wrapText="1"/>
    </xf>
    <xf numFmtId="0" fontId="74" fillId="0" borderId="0" xfId="0" applyFont="1" applyFill="1" applyAlignment="1">
      <alignment wrapText="1"/>
    </xf>
    <xf numFmtId="0" fontId="70" fillId="0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/>
    </xf>
    <xf numFmtId="0" fontId="76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4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13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left" vertical="center" wrapText="1"/>
    </xf>
    <xf numFmtId="0" fontId="76" fillId="0" borderId="10" xfId="0" applyFont="1" applyBorder="1" applyAlignment="1">
      <alignment vertical="top" wrapText="1"/>
    </xf>
    <xf numFmtId="0" fontId="76" fillId="0" borderId="14" xfId="0" applyFont="1" applyBorder="1" applyAlignment="1">
      <alignment vertical="top" wrapText="1"/>
    </xf>
    <xf numFmtId="0" fontId="76" fillId="0" borderId="15" xfId="0" applyFont="1" applyBorder="1" applyAlignment="1">
      <alignment vertical="top" wrapText="1"/>
    </xf>
    <xf numFmtId="0" fontId="76" fillId="0" borderId="16" xfId="0" applyFont="1" applyBorder="1" applyAlignment="1">
      <alignment vertical="top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textRotation="90"/>
    </xf>
    <xf numFmtId="0" fontId="3" fillId="19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textRotation="90"/>
    </xf>
    <xf numFmtId="0" fontId="75" fillId="33" borderId="0" xfId="0" applyFont="1" applyFill="1" applyBorder="1" applyAlignment="1">
      <alignment horizontal="center" vertical="center" textRotation="90" wrapText="1"/>
    </xf>
    <xf numFmtId="0" fontId="73" fillId="33" borderId="0" xfId="0" applyFont="1" applyFill="1" applyBorder="1" applyAlignment="1">
      <alignment horizontal="left" wrapText="1"/>
    </xf>
    <xf numFmtId="0" fontId="7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72" fillId="33" borderId="0" xfId="0" applyFont="1" applyFill="1" applyAlignment="1">
      <alignment wrapText="1"/>
    </xf>
    <xf numFmtId="16" fontId="73" fillId="33" borderId="0" xfId="0" applyNumberFormat="1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71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72" fillId="33" borderId="0" xfId="0" applyFont="1" applyFill="1" applyBorder="1" applyAlignment="1">
      <alignment horizontal="left" wrapText="1"/>
    </xf>
    <xf numFmtId="0" fontId="80" fillId="33" borderId="0" xfId="0" applyFont="1" applyFill="1" applyBorder="1" applyAlignment="1">
      <alignment wrapText="1"/>
    </xf>
    <xf numFmtId="0" fontId="81" fillId="33" borderId="0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left" vertical="center" wrapText="1"/>
    </xf>
    <xf numFmtId="0" fontId="81" fillId="33" borderId="0" xfId="0" applyFont="1" applyFill="1" applyBorder="1" applyAlignment="1">
      <alignment horizontal="left" wrapText="1"/>
    </xf>
    <xf numFmtId="0" fontId="75" fillId="33" borderId="0" xfId="0" applyFont="1" applyFill="1" applyBorder="1" applyAlignment="1">
      <alignment horizontal="left" vertical="center" wrapText="1"/>
    </xf>
    <xf numFmtId="0" fontId="75" fillId="33" borderId="0" xfId="0" applyFont="1" applyFill="1" applyBorder="1" applyAlignment="1">
      <alignment horizontal="center" vertical="center" textRotation="90"/>
    </xf>
    <xf numFmtId="0" fontId="75" fillId="33" borderId="0" xfId="0" applyFont="1" applyFill="1" applyBorder="1" applyAlignment="1">
      <alignment horizontal="left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wrapText="1"/>
    </xf>
    <xf numFmtId="0" fontId="74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right" wrapText="1"/>
    </xf>
    <xf numFmtId="9" fontId="70" fillId="0" borderId="0" xfId="0" applyNumberFormat="1" applyFont="1" applyFill="1" applyBorder="1" applyAlignment="1">
      <alignment horizontal="right" wrapText="1"/>
    </xf>
    <xf numFmtId="0" fontId="74" fillId="33" borderId="0" xfId="0" applyFont="1" applyFill="1" applyBorder="1" applyAlignment="1">
      <alignment wrapText="1"/>
    </xf>
    <xf numFmtId="0" fontId="76" fillId="0" borderId="0" xfId="0" applyFont="1" applyAlignment="1">
      <alignment horizontal="center"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33" borderId="0" xfId="0" applyFont="1" applyFill="1" applyBorder="1" applyAlignment="1">
      <alignment wrapText="1"/>
    </xf>
    <xf numFmtId="0" fontId="3" fillId="16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textRotation="90"/>
    </xf>
    <xf numFmtId="0" fontId="68" fillId="0" borderId="0" xfId="0" applyFont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center" wrapText="1"/>
      <protection locked="0"/>
    </xf>
    <xf numFmtId="0" fontId="4" fillId="3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82" fillId="0" borderId="15" xfId="0" applyFont="1" applyBorder="1" applyAlignment="1">
      <alignment horizontal="center" wrapText="1"/>
    </xf>
    <xf numFmtId="0" fontId="4" fillId="40" borderId="10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0" fontId="82" fillId="19" borderId="18" xfId="0" applyFont="1" applyFill="1" applyBorder="1" applyAlignment="1">
      <alignment horizontal="center" wrapText="1"/>
    </xf>
    <xf numFmtId="0" fontId="82" fillId="19" borderId="19" xfId="0" applyFont="1" applyFill="1" applyBorder="1" applyAlignment="1">
      <alignment horizontal="center" wrapText="1"/>
    </xf>
    <xf numFmtId="0" fontId="82" fillId="0" borderId="16" xfId="0" applyFont="1" applyBorder="1" applyAlignment="1">
      <alignment horizontal="center" wrapText="1"/>
    </xf>
    <xf numFmtId="0" fontId="82" fillId="0" borderId="19" xfId="0" applyFont="1" applyBorder="1" applyAlignment="1">
      <alignment horizontal="center" wrapText="1"/>
    </xf>
    <xf numFmtId="0" fontId="83" fillId="34" borderId="16" xfId="0" applyFont="1" applyFill="1" applyBorder="1" applyAlignment="1">
      <alignment horizontal="center" wrapText="1"/>
    </xf>
    <xf numFmtId="0" fontId="83" fillId="34" borderId="1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84" fillId="0" borderId="16" xfId="0" applyFont="1" applyBorder="1" applyAlignment="1">
      <alignment horizontal="center" wrapText="1"/>
    </xf>
    <xf numFmtId="0" fontId="84" fillId="0" borderId="19" xfId="0" applyFont="1" applyBorder="1" applyAlignment="1">
      <alignment horizontal="center" wrapText="1"/>
    </xf>
    <xf numFmtId="0" fontId="85" fillId="34" borderId="16" xfId="0" applyFont="1" applyFill="1" applyBorder="1" applyAlignment="1">
      <alignment horizontal="center" wrapText="1"/>
    </xf>
    <xf numFmtId="0" fontId="82" fillId="34" borderId="19" xfId="0" applyFont="1" applyFill="1" applyBorder="1" applyAlignment="1">
      <alignment horizontal="center" wrapText="1"/>
    </xf>
    <xf numFmtId="0" fontId="73" fillId="33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0" fillId="0" borderId="0" xfId="0" applyAlignment="1">
      <alignment/>
    </xf>
    <xf numFmtId="0" fontId="78" fillId="0" borderId="17" xfId="0" applyFont="1" applyBorder="1" applyAlignment="1">
      <alignment horizontal="center" vertical="top" wrapText="1"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 horizontal="right"/>
    </xf>
    <xf numFmtId="0" fontId="88" fillId="0" borderId="0" xfId="0" applyFont="1" applyBorder="1" applyAlignment="1">
      <alignment/>
    </xf>
    <xf numFmtId="0" fontId="36" fillId="0" borderId="15" xfId="0" applyFont="1" applyFill="1" applyBorder="1" applyAlignment="1">
      <alignment horizontal="center" wrapText="1"/>
    </xf>
    <xf numFmtId="0" fontId="36" fillId="0" borderId="16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20" fillId="0" borderId="16" xfId="0" applyFont="1" applyBorder="1" applyAlignment="1" applyProtection="1">
      <alignment horizontal="center" wrapText="1"/>
      <protection locked="0"/>
    </xf>
    <xf numFmtId="0" fontId="20" fillId="0" borderId="20" xfId="0" applyFont="1" applyBorder="1" applyAlignment="1" applyProtection="1">
      <alignment horizont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41" borderId="16" xfId="0" applyFont="1" applyFill="1" applyBorder="1" applyAlignment="1" applyProtection="1">
      <alignment horizontal="center" wrapText="1"/>
      <protection locked="0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76" fillId="0" borderId="15" xfId="0" applyFont="1" applyBorder="1" applyAlignment="1">
      <alignment vertical="center" wrapText="1"/>
    </xf>
    <xf numFmtId="0" fontId="78" fillId="0" borderId="16" xfId="0" applyFont="1" applyBorder="1" applyAlignment="1">
      <alignment horizontal="left" vertical="center" wrapText="1"/>
    </xf>
    <xf numFmtId="0" fontId="76" fillId="0" borderId="2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22" xfId="0" applyFont="1" applyBorder="1" applyAlignment="1">
      <alignment vertical="top"/>
    </xf>
    <xf numFmtId="0" fontId="32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20" fillId="41" borderId="24" xfId="0" applyFont="1" applyFill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20" fillId="41" borderId="15" xfId="0" applyFont="1" applyFill="1" applyBorder="1" applyAlignment="1" applyProtection="1">
      <alignment horizontal="center" wrapText="1"/>
      <protection locked="0"/>
    </xf>
    <xf numFmtId="0" fontId="76" fillId="0" borderId="10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top" wrapText="1"/>
    </xf>
    <xf numFmtId="0" fontId="2" fillId="4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 applyProtection="1">
      <alignment horizontal="center" wrapText="1"/>
      <protection hidden="1" locked="0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82" fillId="0" borderId="25" xfId="0" applyFont="1" applyBorder="1" applyAlignment="1">
      <alignment horizontal="center" wrapText="1"/>
    </xf>
    <xf numFmtId="0" fontId="82" fillId="0" borderId="10" xfId="0" applyFont="1" applyBorder="1" applyAlignment="1">
      <alignment horizontal="center" wrapText="1"/>
    </xf>
    <xf numFmtId="0" fontId="83" fillId="19" borderId="25" xfId="0" applyFont="1" applyFill="1" applyBorder="1" applyAlignment="1">
      <alignment horizontal="center" wrapText="1"/>
    </xf>
    <xf numFmtId="0" fontId="83" fillId="19" borderId="26" xfId="0" applyFont="1" applyFill="1" applyBorder="1" applyAlignment="1">
      <alignment horizontal="center" wrapText="1"/>
    </xf>
    <xf numFmtId="0" fontId="84" fillId="0" borderId="14" xfId="0" applyFont="1" applyBorder="1" applyAlignment="1">
      <alignment horizontal="center" wrapText="1"/>
    </xf>
    <xf numFmtId="0" fontId="83" fillId="0" borderId="26" xfId="0" applyFont="1" applyBorder="1" applyAlignment="1">
      <alignment horizontal="center" wrapText="1"/>
    </xf>
    <xf numFmtId="0" fontId="82" fillId="34" borderId="14" xfId="0" applyFont="1" applyFill="1" applyBorder="1" applyAlignment="1">
      <alignment horizontal="center" wrapText="1"/>
    </xf>
    <xf numFmtId="0" fontId="83" fillId="34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4" fillId="19" borderId="18" xfId="0" applyFont="1" applyFill="1" applyBorder="1" applyAlignment="1">
      <alignment horizontal="center" wrapText="1"/>
    </xf>
    <xf numFmtId="0" fontId="85" fillId="19" borderId="19" xfId="0" applyFont="1" applyFill="1" applyBorder="1" applyAlignment="1">
      <alignment horizontal="center" wrapText="1"/>
    </xf>
    <xf numFmtId="0" fontId="82" fillId="34" borderId="16" xfId="0" applyFont="1" applyFill="1" applyBorder="1" applyAlignment="1">
      <alignment horizontal="center" wrapText="1"/>
    </xf>
    <xf numFmtId="0" fontId="4" fillId="19" borderId="18" xfId="0" applyFont="1" applyFill="1" applyBorder="1" applyAlignment="1">
      <alignment horizontal="center" wrapText="1"/>
    </xf>
    <xf numFmtId="0" fontId="84" fillId="19" borderId="19" xfId="0" applyFont="1" applyFill="1" applyBorder="1" applyAlignment="1">
      <alignment horizontal="center" wrapText="1"/>
    </xf>
    <xf numFmtId="0" fontId="84" fillId="34" borderId="16" xfId="0" applyFont="1" applyFill="1" applyBorder="1" applyAlignment="1">
      <alignment horizontal="center" wrapText="1"/>
    </xf>
    <xf numFmtId="0" fontId="84" fillId="34" borderId="19" xfId="0" applyFont="1" applyFill="1" applyBorder="1" applyAlignment="1">
      <alignment horizontal="center" wrapText="1"/>
    </xf>
    <xf numFmtId="0" fontId="85" fillId="34" borderId="19" xfId="0" applyFont="1" applyFill="1" applyBorder="1" applyAlignment="1">
      <alignment horizontal="center" wrapText="1"/>
    </xf>
    <xf numFmtId="0" fontId="89" fillId="34" borderId="16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horizontal="center" wrapText="1"/>
    </xf>
    <xf numFmtId="0" fontId="82" fillId="19" borderId="25" xfId="0" applyFont="1" applyFill="1" applyBorder="1" applyAlignment="1">
      <alignment horizontal="center" wrapText="1"/>
    </xf>
    <xf numFmtId="0" fontId="82" fillId="19" borderId="26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84" fillId="19" borderId="25" xfId="0" applyFont="1" applyFill="1" applyBorder="1" applyAlignment="1">
      <alignment horizontal="center" wrapText="1"/>
    </xf>
    <xf numFmtId="0" fontId="84" fillId="0" borderId="26" xfId="0" applyFont="1" applyBorder="1" applyAlignment="1">
      <alignment horizontal="center" wrapText="1"/>
    </xf>
    <xf numFmtId="0" fontId="89" fillId="34" borderId="19" xfId="0" applyFont="1" applyFill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9" fillId="19" borderId="25" xfId="0" applyFont="1" applyFill="1" applyBorder="1" applyAlignment="1">
      <alignment horizontal="center" wrapText="1"/>
    </xf>
    <xf numFmtId="0" fontId="84" fillId="19" borderId="26" xfId="0" applyFont="1" applyFill="1" applyBorder="1" applyAlignment="1">
      <alignment horizontal="center" wrapText="1"/>
    </xf>
    <xf numFmtId="0" fontId="85" fillId="0" borderId="14" xfId="0" applyFont="1" applyBorder="1" applyAlignment="1">
      <alignment horizontal="center" wrapText="1"/>
    </xf>
    <xf numFmtId="0" fontId="82" fillId="0" borderId="26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85" fillId="34" borderId="25" xfId="0" applyFont="1" applyFill="1" applyBorder="1" applyAlignment="1">
      <alignment horizontal="center" wrapText="1"/>
    </xf>
    <xf numFmtId="0" fontId="82" fillId="34" borderId="26" xfId="0" applyFont="1" applyFill="1" applyBorder="1" applyAlignment="1">
      <alignment horizontal="center" wrapText="1"/>
    </xf>
    <xf numFmtId="0" fontId="85" fillId="0" borderId="15" xfId="0" applyFont="1" applyBorder="1" applyAlignment="1">
      <alignment horizontal="center" wrapText="1"/>
    </xf>
    <xf numFmtId="0" fontId="84" fillId="34" borderId="18" xfId="0" applyFont="1" applyFill="1" applyBorder="1" applyAlignment="1">
      <alignment horizontal="center" wrapText="1"/>
    </xf>
    <xf numFmtId="0" fontId="89" fillId="34" borderId="18" xfId="0" applyFont="1" applyFill="1" applyBorder="1" applyAlignment="1">
      <alignment horizontal="center" wrapText="1"/>
    </xf>
    <xf numFmtId="0" fontId="85" fillId="34" borderId="2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horizontal="center" wrapText="1"/>
    </xf>
    <xf numFmtId="0" fontId="85" fillId="19" borderId="28" xfId="0" applyFont="1" applyFill="1" applyBorder="1" applyAlignment="1">
      <alignment horizontal="center" wrapText="1"/>
    </xf>
    <xf numFmtId="0" fontId="85" fillId="0" borderId="26" xfId="0" applyFont="1" applyBorder="1" applyAlignment="1">
      <alignment horizontal="center" wrapText="1"/>
    </xf>
    <xf numFmtId="0" fontId="89" fillId="19" borderId="27" xfId="0" applyFont="1" applyFill="1" applyBorder="1" applyAlignment="1">
      <alignment horizontal="center" wrapText="1"/>
    </xf>
    <xf numFmtId="0" fontId="85" fillId="0" borderId="16" xfId="0" applyFont="1" applyBorder="1" applyAlignment="1">
      <alignment horizontal="center" wrapText="1"/>
    </xf>
    <xf numFmtId="0" fontId="85" fillId="0" borderId="19" xfId="0" applyFont="1" applyBorder="1" applyAlignment="1">
      <alignment horizontal="center" wrapText="1"/>
    </xf>
    <xf numFmtId="0" fontId="85" fillId="19" borderId="27" xfId="0" applyFont="1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5" fillId="34" borderId="14" xfId="0" applyFont="1" applyFill="1" applyBorder="1" applyAlignment="1">
      <alignment horizontal="center" wrapText="1"/>
    </xf>
    <xf numFmtId="0" fontId="89" fillId="0" borderId="26" xfId="0" applyFont="1" applyBorder="1" applyAlignment="1">
      <alignment horizontal="center" wrapText="1"/>
    </xf>
    <xf numFmtId="0" fontId="84" fillId="0" borderId="29" xfId="0" applyFont="1" applyBorder="1" applyAlignment="1">
      <alignment horizontal="left" vertical="center" wrapText="1"/>
    </xf>
    <xf numFmtId="0" fontId="84" fillId="0" borderId="30" xfId="0" applyFont="1" applyBorder="1" applyAlignment="1">
      <alignment horizontal="left" vertical="center" wrapText="1"/>
    </xf>
    <xf numFmtId="0" fontId="90" fillId="11" borderId="29" xfId="0" applyFont="1" applyFill="1" applyBorder="1" applyAlignment="1">
      <alignment horizontal="left" vertical="center" wrapText="1"/>
    </xf>
    <xf numFmtId="0" fontId="84" fillId="0" borderId="18" xfId="0" applyFont="1" applyBorder="1" applyAlignment="1">
      <alignment horizontal="left" vertical="center" wrapText="1"/>
    </xf>
    <xf numFmtId="0" fontId="84" fillId="0" borderId="25" xfId="0" applyFont="1" applyBorder="1" applyAlignment="1">
      <alignment horizontal="left" vertical="center" wrapText="1"/>
    </xf>
    <xf numFmtId="0" fontId="90" fillId="11" borderId="2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44" borderId="10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2" fillId="46" borderId="17" xfId="0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0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5" fillId="42" borderId="10" xfId="0" applyFont="1" applyFill="1" applyBorder="1" applyAlignment="1">
      <alignment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70" fillId="33" borderId="0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82" fillId="19" borderId="16" xfId="0" applyFont="1" applyFill="1" applyBorder="1" applyAlignment="1">
      <alignment horizontal="center" wrapText="1"/>
    </xf>
    <xf numFmtId="0" fontId="82" fillId="19" borderId="20" xfId="0" applyFont="1" applyFill="1" applyBorder="1" applyAlignment="1">
      <alignment horizontal="center" wrapText="1"/>
    </xf>
    <xf numFmtId="0" fontId="82" fillId="0" borderId="20" xfId="0" applyFont="1" applyBorder="1" applyAlignment="1">
      <alignment horizontal="center" wrapText="1"/>
    </xf>
    <xf numFmtId="0" fontId="82" fillId="34" borderId="20" xfId="0" applyFont="1" applyFill="1" applyBorder="1" applyAlignment="1">
      <alignment horizontal="center" wrapText="1"/>
    </xf>
    <xf numFmtId="0" fontId="4" fillId="41" borderId="15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84" fillId="0" borderId="18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5" fillId="19" borderId="21" xfId="0" applyFont="1" applyFill="1" applyBorder="1" applyAlignment="1">
      <alignment horizontal="center" wrapText="1"/>
    </xf>
    <xf numFmtId="0" fontId="85" fillId="0" borderId="2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90" fillId="3" borderId="31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92" fillId="3" borderId="21" xfId="0" applyFont="1" applyFill="1" applyBorder="1" applyAlignment="1">
      <alignment horizontal="center" wrapText="1"/>
    </xf>
    <xf numFmtId="0" fontId="0" fillId="3" borderId="10" xfId="0" applyFill="1" applyBorder="1" applyAlignment="1">
      <alignment/>
    </xf>
    <xf numFmtId="0" fontId="93" fillId="3" borderId="10" xfId="0" applyFont="1" applyFill="1" applyBorder="1" applyAlignment="1">
      <alignment horizontal="left" vertical="center"/>
    </xf>
    <xf numFmtId="0" fontId="74" fillId="3" borderId="10" xfId="0" applyFont="1" applyFill="1" applyBorder="1" applyAlignment="1">
      <alignment horizontal="center" vertical="center"/>
    </xf>
    <xf numFmtId="0" fontId="90" fillId="3" borderId="16" xfId="0" applyFont="1" applyFill="1" applyBorder="1" applyAlignment="1">
      <alignment horizontal="left" vertical="center" wrapText="1"/>
    </xf>
    <xf numFmtId="0" fontId="92" fillId="3" borderId="16" xfId="0" applyFont="1" applyFill="1" applyBorder="1" applyAlignment="1">
      <alignment horizontal="center" wrapText="1"/>
    </xf>
    <xf numFmtId="0" fontId="92" fillId="3" borderId="20" xfId="0" applyFont="1" applyFill="1" applyBorder="1" applyAlignment="1">
      <alignment horizontal="center" wrapText="1"/>
    </xf>
    <xf numFmtId="0" fontId="5" fillId="47" borderId="10" xfId="0" applyFont="1" applyFill="1" applyBorder="1" applyAlignment="1">
      <alignment vertical="center" wrapText="1"/>
    </xf>
    <xf numFmtId="0" fontId="3" fillId="47" borderId="10" xfId="0" applyFont="1" applyFill="1" applyBorder="1" applyAlignment="1">
      <alignment vertical="center" wrapText="1"/>
    </xf>
    <xf numFmtId="0" fontId="3" fillId="47" borderId="10" xfId="0" applyFont="1" applyFill="1" applyBorder="1" applyAlignment="1">
      <alignment horizontal="center" wrapText="1"/>
    </xf>
    <xf numFmtId="0" fontId="5" fillId="4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47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wrapText="1"/>
    </xf>
    <xf numFmtId="0" fontId="6" fillId="47" borderId="10" xfId="0" applyFont="1" applyFill="1" applyBorder="1" applyAlignment="1">
      <alignment horizontal="center" wrapText="1"/>
    </xf>
    <xf numFmtId="0" fontId="6" fillId="47" borderId="10" xfId="0" applyFont="1" applyFill="1" applyBorder="1" applyAlignment="1">
      <alignment horizontal="center" vertical="center" wrapText="1"/>
    </xf>
    <xf numFmtId="0" fontId="73" fillId="47" borderId="10" xfId="0" applyFont="1" applyFill="1" applyBorder="1" applyAlignment="1">
      <alignment horizontal="left" wrapText="1"/>
    </xf>
    <xf numFmtId="0" fontId="5" fillId="47" borderId="11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wrapText="1"/>
    </xf>
    <xf numFmtId="0" fontId="61" fillId="47" borderId="0" xfId="0" applyFont="1" applyFill="1" applyAlignment="1">
      <alignment/>
    </xf>
    <xf numFmtId="0" fontId="2" fillId="47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vertical="center" wrapText="1"/>
    </xf>
    <xf numFmtId="0" fontId="5" fillId="17" borderId="10" xfId="0" applyFont="1" applyFill="1" applyBorder="1" applyAlignment="1">
      <alignment horizontal="center" wrapText="1"/>
    </xf>
    <xf numFmtId="0" fontId="84" fillId="17" borderId="1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wrapText="1"/>
    </xf>
    <xf numFmtId="0" fontId="73" fillId="0" borderId="30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vertical="center" wrapText="1"/>
    </xf>
    <xf numFmtId="0" fontId="2" fillId="47" borderId="10" xfId="0" applyFont="1" applyFill="1" applyBorder="1" applyAlignment="1">
      <alignment horizontal="left" wrapText="1"/>
    </xf>
    <xf numFmtId="0" fontId="4" fillId="4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7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42" borderId="10" xfId="0" applyFont="1" applyFill="1" applyBorder="1" applyAlignment="1">
      <alignment horizontal="center" wrapText="1"/>
    </xf>
    <xf numFmtId="0" fontId="5" fillId="42" borderId="10" xfId="0" applyFont="1" applyFill="1" applyBorder="1" applyAlignment="1">
      <alignment horizontal="left" vertical="center" wrapText="1"/>
    </xf>
    <xf numFmtId="0" fontId="93" fillId="3" borderId="10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42" borderId="12" xfId="0" applyFont="1" applyFill="1" applyBorder="1" applyAlignment="1">
      <alignment horizontal="center" vertical="center"/>
    </xf>
    <xf numFmtId="0" fontId="89" fillId="43" borderId="10" xfId="0" applyFont="1" applyFill="1" applyBorder="1" applyAlignment="1">
      <alignment horizontal="center" vertical="center"/>
    </xf>
    <xf numFmtId="0" fontId="26" fillId="43" borderId="10" xfId="0" applyFont="1" applyFill="1" applyBorder="1" applyAlignment="1">
      <alignment horizontal="center" vertical="center"/>
    </xf>
    <xf numFmtId="0" fontId="84" fillId="42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74" fillId="3" borderId="11" xfId="0" applyFont="1" applyFill="1" applyBorder="1" applyAlignment="1">
      <alignment horizontal="center" vertical="center" textRotation="90" wrapText="1"/>
    </xf>
    <xf numFmtId="0" fontId="74" fillId="3" borderId="37" xfId="0" applyFont="1" applyFill="1" applyBorder="1" applyAlignment="1">
      <alignment horizontal="center" vertical="center" textRotation="90" wrapText="1"/>
    </xf>
    <xf numFmtId="0" fontId="74" fillId="3" borderId="15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4" fillId="40" borderId="11" xfId="0" applyFont="1" applyFill="1" applyBorder="1" applyAlignment="1">
      <alignment horizontal="left" textRotation="90" wrapText="1"/>
    </xf>
    <xf numFmtId="0" fontId="74" fillId="40" borderId="37" xfId="0" applyFont="1" applyFill="1" applyBorder="1" applyAlignment="1">
      <alignment horizontal="left" textRotation="90" wrapText="1"/>
    </xf>
    <xf numFmtId="0" fontId="74" fillId="40" borderId="15" xfId="0" applyFont="1" applyFill="1" applyBorder="1" applyAlignment="1">
      <alignment horizontal="left" textRotation="90" wrapText="1"/>
    </xf>
    <xf numFmtId="0" fontId="74" fillId="0" borderId="11" xfId="0" applyFont="1" applyBorder="1" applyAlignment="1">
      <alignment horizontal="center" vertical="center" textRotation="90" wrapText="1"/>
    </xf>
    <xf numFmtId="0" fontId="74" fillId="0" borderId="37" xfId="0" applyFont="1" applyBorder="1" applyAlignment="1">
      <alignment horizontal="center" vertical="center" textRotation="90" wrapText="1"/>
    </xf>
    <xf numFmtId="0" fontId="74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textRotation="90" wrapText="1"/>
    </xf>
    <xf numFmtId="0" fontId="3" fillId="39" borderId="37" xfId="0" applyFont="1" applyFill="1" applyBorder="1" applyAlignment="1">
      <alignment horizontal="center" vertical="center" textRotation="90" wrapText="1"/>
    </xf>
    <xf numFmtId="0" fontId="3" fillId="39" borderId="15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textRotation="90" wrapText="1"/>
    </xf>
    <xf numFmtId="0" fontId="70" fillId="0" borderId="37" xfId="0" applyFont="1" applyBorder="1" applyAlignment="1">
      <alignment horizontal="left" textRotation="90" wrapText="1"/>
    </xf>
    <xf numFmtId="0" fontId="70" fillId="0" borderId="15" xfId="0" applyFont="1" applyBorder="1" applyAlignment="1">
      <alignment horizontal="left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47" borderId="17" xfId="0" applyFont="1" applyFill="1" applyBorder="1" applyAlignment="1">
      <alignment horizontal="center" wrapText="1"/>
    </xf>
    <xf numFmtId="0" fontId="2" fillId="47" borderId="32" xfId="0" applyFont="1" applyFill="1" applyBorder="1" applyAlignment="1">
      <alignment horizontal="center" wrapText="1"/>
    </xf>
    <xf numFmtId="0" fontId="2" fillId="47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textRotation="90" wrapText="1"/>
    </xf>
    <xf numFmtId="0" fontId="70" fillId="0" borderId="10" xfId="0" applyFont="1" applyBorder="1" applyAlignment="1">
      <alignment horizontal="left" textRotation="90" wrapText="1"/>
    </xf>
    <xf numFmtId="0" fontId="4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  <xf numFmtId="0" fontId="73" fillId="33" borderId="0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justify" vertical="top" wrapText="1"/>
    </xf>
    <xf numFmtId="0" fontId="76" fillId="0" borderId="0" xfId="0" applyFont="1" applyAlignment="1">
      <alignment horizontal="justify" vertical="top"/>
    </xf>
    <xf numFmtId="0" fontId="32" fillId="0" borderId="39" xfId="0" applyFont="1" applyBorder="1" applyAlignment="1">
      <alignment/>
    </xf>
    <xf numFmtId="0" fontId="19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19" fillId="0" borderId="40" xfId="0" applyFont="1" applyBorder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/>
    </xf>
    <xf numFmtId="0" fontId="32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32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34" fillId="0" borderId="41" xfId="0" applyFont="1" applyBorder="1" applyAlignment="1">
      <alignment/>
    </xf>
    <xf numFmtId="0" fontId="34" fillId="0" borderId="42" xfId="0" applyFont="1" applyBorder="1" applyAlignment="1">
      <alignment/>
    </xf>
    <xf numFmtId="0" fontId="8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88" fillId="0" borderId="0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32" fillId="0" borderId="34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3" fillId="0" borderId="46" xfId="0" applyFont="1" applyBorder="1" applyAlignment="1">
      <alignment horizontal="right"/>
    </xf>
    <xf numFmtId="0" fontId="19" fillId="0" borderId="46" xfId="0" applyFont="1" applyBorder="1" applyAlignment="1">
      <alignment/>
    </xf>
    <xf numFmtId="0" fontId="36" fillId="0" borderId="34" xfId="0" applyFont="1" applyBorder="1" applyAlignment="1">
      <alignment horizontal="center" vertical="center" wrapText="1"/>
    </xf>
    <xf numFmtId="0" fontId="95" fillId="0" borderId="33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95" fillId="0" borderId="37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36" fillId="0" borderId="11" xfId="0" applyFont="1" applyBorder="1" applyAlignment="1">
      <alignment vertical="center" wrapText="1"/>
    </xf>
    <xf numFmtId="0" fontId="95" fillId="0" borderId="37" xfId="0" applyFont="1" applyBorder="1" applyAlignment="1">
      <alignment vertical="center" wrapText="1"/>
    </xf>
    <xf numFmtId="0" fontId="9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8" fillId="0" borderId="37" xfId="0" applyFont="1" applyBorder="1" applyAlignment="1">
      <alignment/>
    </xf>
    <xf numFmtId="0" fontId="68" fillId="0" borderId="15" xfId="0" applyFont="1" applyBorder="1" applyAlignment="1">
      <alignment/>
    </xf>
    <xf numFmtId="0" fontId="75" fillId="0" borderId="37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36" fillId="41" borderId="11" xfId="0" applyFont="1" applyFill="1" applyBorder="1" applyAlignment="1">
      <alignment horizontal="center" vertical="center" wrapText="1"/>
    </xf>
    <xf numFmtId="0" fontId="95" fillId="41" borderId="37" xfId="0" applyFont="1" applyFill="1" applyBorder="1" applyAlignment="1">
      <alignment horizontal="center" vertical="center" wrapText="1"/>
    </xf>
    <xf numFmtId="0" fontId="95" fillId="41" borderId="15" xfId="0" applyFont="1" applyFill="1" applyBorder="1" applyAlignment="1">
      <alignment horizontal="center" vertical="center" wrapText="1"/>
    </xf>
    <xf numFmtId="0" fontId="15" fillId="49" borderId="17" xfId="0" applyFont="1" applyFill="1" applyBorder="1" applyAlignment="1">
      <alignment horizontal="center"/>
    </xf>
    <xf numFmtId="0" fontId="0" fillId="49" borderId="14" xfId="0" applyFill="1" applyBorder="1" applyAlignment="1">
      <alignment horizontal="center"/>
    </xf>
    <xf numFmtId="0" fontId="15" fillId="41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15" fillId="46" borderId="17" xfId="0" applyFont="1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15" fillId="45" borderId="17" xfId="0" applyFont="1" applyFill="1" applyBorder="1" applyAlignment="1">
      <alignment horizontal="center" vertical="center"/>
    </xf>
    <xf numFmtId="0" fontId="15" fillId="45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8" fillId="0" borderId="17" xfId="0" applyFont="1" applyBorder="1" applyAlignment="1">
      <alignment horizontal="center" vertical="top" wrapText="1"/>
    </xf>
    <xf numFmtId="0" fontId="78" fillId="0" borderId="14" xfId="0" applyFont="1" applyBorder="1" applyAlignment="1">
      <alignment horizontal="center" vertical="top" wrapText="1"/>
    </xf>
    <xf numFmtId="0" fontId="78" fillId="0" borderId="16" xfId="0" applyFont="1" applyBorder="1" applyAlignment="1">
      <alignment horizontal="center" vertical="top" wrapText="1"/>
    </xf>
    <xf numFmtId="0" fontId="76" fillId="0" borderId="0" xfId="0" applyFont="1" applyAlignment="1">
      <alignment horizontal="left" vertical="top" wrapText="1"/>
    </xf>
    <xf numFmtId="0" fontId="76" fillId="0" borderId="0" xfId="0" applyFont="1" applyAlignment="1">
      <alignment horizontal="left" wrapText="1"/>
    </xf>
    <xf numFmtId="0" fontId="76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76" fillId="0" borderId="0" xfId="0" applyFont="1" applyAlignment="1">
      <alignment/>
    </xf>
    <xf numFmtId="0" fontId="76" fillId="0" borderId="0" xfId="0" applyFont="1" applyAlignment="1">
      <alignment horizontal="justify"/>
    </xf>
    <xf numFmtId="0" fontId="82" fillId="0" borderId="0" xfId="0" applyFont="1" applyAlignment="1">
      <alignment wrapText="1"/>
    </xf>
    <xf numFmtId="0" fontId="97" fillId="0" borderId="0" xfId="0" applyFont="1" applyAlignment="1">
      <alignment wrapText="1"/>
    </xf>
    <xf numFmtId="0" fontId="76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01\fs\Documents%20and%20Settings\Loner\&#1056;&#1072;&#1073;&#1086;&#1095;&#1080;&#1081;%20&#1089;&#1090;&#1086;&#1083;\&#1043;&#1086;&#1090;&#1086;&#1074;%20&#1087;&#1088;&#1080;&#1082;&#1083;&#1072;&#1076;&#1085;&#1072;&#1103;%20&#1080;&#1085;&#1092;&#1086;&#1088;&#1084;&#1072;&#1090;&#1080;&#1082;&#1072;\&#1050;&#1086;&#1087;&#1080;&#1103;%20&#1048;&#1085;&#1092;&#1086;&#1088;&#1084;&#1072;&#1090;&#1080;&#1082;&#107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ные"/>
      <sheetName val="План уч проц"/>
      <sheetName val="Лист3"/>
      <sheetName val="Перечень кабинетов"/>
      <sheetName val="Календарный график"/>
      <sheetName val="Лист1"/>
    </sheetNames>
    <sheetDataSet>
      <sheetData sheetId="3">
        <row r="3">
          <cell r="J3" t="str">
            <v>по программе базовой подготовки</v>
          </cell>
        </row>
        <row r="4">
          <cell r="J4" t="str">
            <v>по программе углубленной подготовки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tabSelected="1" zoomScaleSheetLayoutView="100" zoomScalePageLayoutView="59" workbookViewId="0" topLeftCell="A1">
      <selection activeCell="A1" sqref="A1:IV65536"/>
    </sheetView>
  </sheetViews>
  <sheetFormatPr defaultColWidth="9.140625" defaultRowHeight="15"/>
  <cols>
    <col min="1" max="1" width="9.140625" style="0" customWidth="1"/>
    <col min="2" max="2" width="30.00390625" style="0" customWidth="1"/>
    <col min="3" max="3" width="7.57421875" style="2" customWidth="1"/>
    <col min="4" max="4" width="7.140625" style="0" customWidth="1"/>
    <col min="5" max="9" width="7.00390625" style="0" customWidth="1"/>
    <col min="10" max="10" width="8.140625" style="0" customWidth="1"/>
    <col min="11" max="11" width="7.00390625" style="0" customWidth="1"/>
    <col min="12" max="12" width="8.421875" style="0" customWidth="1"/>
    <col min="13" max="13" width="8.00390625" style="0" customWidth="1"/>
    <col min="14" max="14" width="9.7109375" style="0" customWidth="1"/>
    <col min="15" max="15" width="9.28125" style="0" customWidth="1"/>
    <col min="16" max="16" width="9.7109375" style="0" customWidth="1"/>
    <col min="17" max="17" width="10.00390625" style="0" customWidth="1"/>
    <col min="18" max="18" width="12.421875" style="0" customWidth="1"/>
    <col min="19" max="19" width="11.140625" style="0" customWidth="1"/>
    <col min="20" max="20" width="13.7109375" style="2" customWidth="1"/>
    <col min="21" max="21" width="14.28125" style="2" customWidth="1"/>
    <col min="22" max="22" width="14.28125" style="278" customWidth="1"/>
    <col min="23" max="23" width="12.57421875" style="77" customWidth="1"/>
    <col min="24" max="24" width="13.28125" style="278" customWidth="1"/>
  </cols>
  <sheetData>
    <row r="1" spans="1:31" ht="39" customHeight="1" thickBot="1">
      <c r="A1" s="353" t="s">
        <v>0</v>
      </c>
      <c r="B1" s="354" t="s">
        <v>1</v>
      </c>
      <c r="C1" s="344" t="s">
        <v>2</v>
      </c>
      <c r="D1" s="346"/>
      <c r="E1" s="355" t="s">
        <v>3</v>
      </c>
      <c r="F1" s="341" t="s">
        <v>4</v>
      </c>
      <c r="G1" s="342"/>
      <c r="H1" s="342"/>
      <c r="I1" s="342"/>
      <c r="J1" s="342"/>
      <c r="K1" s="342"/>
      <c r="L1" s="342"/>
      <c r="M1" s="343"/>
      <c r="N1" s="354" t="s">
        <v>255</v>
      </c>
      <c r="O1" s="354"/>
      <c r="P1" s="354"/>
      <c r="Q1" s="354"/>
      <c r="R1" s="354"/>
      <c r="S1" s="354"/>
      <c r="T1" s="373"/>
      <c r="U1" s="373"/>
      <c r="V1" s="312"/>
      <c r="W1" s="38"/>
      <c r="X1" s="100"/>
      <c r="Y1" s="38"/>
      <c r="Z1" s="18"/>
      <c r="AA1" s="19"/>
      <c r="AB1" s="20"/>
      <c r="AC1" s="1"/>
      <c r="AD1" s="1"/>
      <c r="AE1" s="1"/>
    </row>
    <row r="2" spans="1:31" ht="15" thickBot="1">
      <c r="A2" s="353"/>
      <c r="B2" s="354"/>
      <c r="C2" s="349"/>
      <c r="D2" s="350"/>
      <c r="E2" s="356"/>
      <c r="F2" s="358" t="s">
        <v>5</v>
      </c>
      <c r="G2" s="341" t="s">
        <v>6</v>
      </c>
      <c r="H2" s="342"/>
      <c r="I2" s="342"/>
      <c r="J2" s="342"/>
      <c r="K2" s="342"/>
      <c r="L2" s="342"/>
      <c r="M2" s="343"/>
      <c r="N2" s="375" t="s">
        <v>7</v>
      </c>
      <c r="O2" s="375"/>
      <c r="P2" s="376" t="s">
        <v>8</v>
      </c>
      <c r="Q2" s="376"/>
      <c r="R2" s="377" t="s">
        <v>9</v>
      </c>
      <c r="S2" s="377"/>
      <c r="T2" s="374" t="s">
        <v>10</v>
      </c>
      <c r="U2" s="374"/>
      <c r="V2" s="273"/>
      <c r="W2" s="38"/>
      <c r="X2" s="100"/>
      <c r="Y2" s="38"/>
      <c r="Z2" s="86"/>
      <c r="AA2" s="26"/>
      <c r="AB2" s="93"/>
      <c r="AC2" s="94"/>
      <c r="AD2" s="94"/>
      <c r="AE2" s="1"/>
    </row>
    <row r="3" spans="1:31" ht="39.75" customHeight="1" thickBot="1">
      <c r="A3" s="353"/>
      <c r="B3" s="354"/>
      <c r="C3" s="351"/>
      <c r="D3" s="352"/>
      <c r="E3" s="356"/>
      <c r="F3" s="347"/>
      <c r="G3" s="365" t="s">
        <v>76</v>
      </c>
      <c r="H3" s="365"/>
      <c r="I3" s="365"/>
      <c r="J3" s="366"/>
      <c r="K3" s="359" t="s">
        <v>11</v>
      </c>
      <c r="L3" s="362" t="s">
        <v>12</v>
      </c>
      <c r="M3" s="362" t="s">
        <v>13</v>
      </c>
      <c r="N3" s="84" t="s">
        <v>14</v>
      </c>
      <c r="O3" s="84" t="s">
        <v>15</v>
      </c>
      <c r="P3" s="82" t="s">
        <v>16</v>
      </c>
      <c r="Q3" s="82" t="s">
        <v>17</v>
      </c>
      <c r="R3" s="79" t="s">
        <v>18</v>
      </c>
      <c r="S3" s="79" t="s">
        <v>19</v>
      </c>
      <c r="T3" s="117" t="s">
        <v>20</v>
      </c>
      <c r="U3" s="117" t="s">
        <v>21</v>
      </c>
      <c r="V3" s="117"/>
      <c r="W3" s="101"/>
      <c r="X3" s="102"/>
      <c r="Y3" s="85"/>
      <c r="Z3" s="86"/>
      <c r="AA3" s="26"/>
      <c r="AB3" s="93"/>
      <c r="AC3" s="94"/>
      <c r="AD3" s="94"/>
      <c r="AE3" s="1"/>
    </row>
    <row r="4" spans="1:31" ht="25.5" customHeight="1" thickBot="1">
      <c r="A4" s="353"/>
      <c r="B4" s="354"/>
      <c r="C4" s="347" t="s">
        <v>22</v>
      </c>
      <c r="D4" s="347" t="s">
        <v>192</v>
      </c>
      <c r="E4" s="356"/>
      <c r="F4" s="347"/>
      <c r="G4" s="367" t="s">
        <v>23</v>
      </c>
      <c r="H4" s="344" t="s">
        <v>78</v>
      </c>
      <c r="I4" s="345"/>
      <c r="J4" s="346"/>
      <c r="K4" s="360"/>
      <c r="L4" s="363"/>
      <c r="M4" s="363"/>
      <c r="N4" s="114">
        <v>17</v>
      </c>
      <c r="O4" s="114">
        <v>24</v>
      </c>
      <c r="P4" s="83">
        <v>17</v>
      </c>
      <c r="Q4" s="83">
        <v>24</v>
      </c>
      <c r="R4" s="80">
        <v>17</v>
      </c>
      <c r="S4" s="80">
        <v>25</v>
      </c>
      <c r="T4" s="273">
        <v>17</v>
      </c>
      <c r="U4" s="273">
        <v>24</v>
      </c>
      <c r="V4" s="273"/>
      <c r="W4" s="38"/>
      <c r="X4" s="100"/>
      <c r="Y4" s="38"/>
      <c r="Z4" s="86"/>
      <c r="AA4" s="26">
        <v>0</v>
      </c>
      <c r="AB4" s="93"/>
      <c r="AC4" s="94"/>
      <c r="AD4" s="94"/>
      <c r="AE4" s="1"/>
    </row>
    <row r="5" spans="1:31" ht="15" thickBot="1">
      <c r="A5" s="353"/>
      <c r="B5" s="354"/>
      <c r="C5" s="347"/>
      <c r="D5" s="347"/>
      <c r="E5" s="356"/>
      <c r="F5" s="347"/>
      <c r="G5" s="368"/>
      <c r="H5" s="370" t="s">
        <v>77</v>
      </c>
      <c r="I5" s="397" t="s">
        <v>146</v>
      </c>
      <c r="J5" s="370" t="s">
        <v>24</v>
      </c>
      <c r="K5" s="360"/>
      <c r="L5" s="363"/>
      <c r="M5" s="363"/>
      <c r="N5" s="114">
        <v>17</v>
      </c>
      <c r="O5" s="114">
        <v>24</v>
      </c>
      <c r="P5" s="83">
        <v>14</v>
      </c>
      <c r="Q5" s="83">
        <v>22</v>
      </c>
      <c r="R5" s="80">
        <v>11</v>
      </c>
      <c r="S5" s="80">
        <v>18</v>
      </c>
      <c r="T5" s="273">
        <v>14</v>
      </c>
      <c r="U5" s="273">
        <v>11</v>
      </c>
      <c r="V5" s="273"/>
      <c r="W5" s="38"/>
      <c r="X5" s="100"/>
      <c r="Y5" s="38"/>
      <c r="Z5" s="86"/>
      <c r="AA5" s="26"/>
      <c r="AB5" s="93"/>
      <c r="AC5" s="94"/>
      <c r="AD5" s="94"/>
      <c r="AE5" s="1"/>
    </row>
    <row r="6" spans="1:31" ht="15" thickBot="1">
      <c r="A6" s="353"/>
      <c r="B6" s="354"/>
      <c r="C6" s="347"/>
      <c r="D6" s="347"/>
      <c r="E6" s="356"/>
      <c r="F6" s="347"/>
      <c r="G6" s="368"/>
      <c r="H6" s="371"/>
      <c r="I6" s="398"/>
      <c r="J6" s="371"/>
      <c r="K6" s="360"/>
      <c r="L6" s="363"/>
      <c r="M6" s="363"/>
      <c r="N6" s="114" t="s">
        <v>25</v>
      </c>
      <c r="O6" s="114" t="s">
        <v>25</v>
      </c>
      <c r="P6" s="83" t="s">
        <v>25</v>
      </c>
      <c r="Q6" s="83" t="s">
        <v>25</v>
      </c>
      <c r="R6" s="80" t="s">
        <v>25</v>
      </c>
      <c r="S6" s="80" t="s">
        <v>25</v>
      </c>
      <c r="T6" s="273" t="s">
        <v>25</v>
      </c>
      <c r="U6" s="273" t="s">
        <v>25</v>
      </c>
      <c r="V6" s="273"/>
      <c r="W6" s="38"/>
      <c r="X6" s="100"/>
      <c r="Y6" s="38"/>
      <c r="Z6" s="86"/>
      <c r="AA6" s="26"/>
      <c r="AB6" s="93"/>
      <c r="AC6" s="94"/>
      <c r="AD6" s="94"/>
      <c r="AE6" s="1"/>
    </row>
    <row r="7" spans="1:31" ht="103.5" customHeight="1" thickBot="1">
      <c r="A7" s="353"/>
      <c r="B7" s="354"/>
      <c r="C7" s="348"/>
      <c r="D7" s="348"/>
      <c r="E7" s="357"/>
      <c r="F7" s="348"/>
      <c r="G7" s="369"/>
      <c r="H7" s="372"/>
      <c r="I7" s="398"/>
      <c r="J7" s="372"/>
      <c r="K7" s="361"/>
      <c r="L7" s="364"/>
      <c r="M7" s="364"/>
      <c r="N7" s="114"/>
      <c r="O7" s="114"/>
      <c r="P7" s="83"/>
      <c r="Q7" s="83"/>
      <c r="R7" s="80"/>
      <c r="S7" s="80"/>
      <c r="T7" s="273"/>
      <c r="U7" s="273"/>
      <c r="V7" s="273"/>
      <c r="W7" s="38"/>
      <c r="X7" s="100"/>
      <c r="Y7" s="38"/>
      <c r="Z7" s="86"/>
      <c r="AA7" s="26"/>
      <c r="AB7" s="93"/>
      <c r="AC7" s="94"/>
      <c r="AD7" s="94"/>
      <c r="AE7" s="1"/>
    </row>
    <row r="8" spans="1:31" ht="40.5" customHeight="1" thickBot="1">
      <c r="A8" s="103">
        <v>1</v>
      </c>
      <c r="B8" s="103">
        <v>2</v>
      </c>
      <c r="C8" s="103">
        <v>3</v>
      </c>
      <c r="D8" s="103">
        <v>5</v>
      </c>
      <c r="E8" s="103">
        <v>6</v>
      </c>
      <c r="F8" s="103">
        <v>7</v>
      </c>
      <c r="G8" s="103">
        <v>8</v>
      </c>
      <c r="H8" s="103">
        <v>9</v>
      </c>
      <c r="I8" s="103">
        <v>10</v>
      </c>
      <c r="J8" s="103">
        <v>11</v>
      </c>
      <c r="K8" s="103">
        <v>12</v>
      </c>
      <c r="L8" s="103">
        <v>13</v>
      </c>
      <c r="M8" s="103">
        <v>14</v>
      </c>
      <c r="N8" s="103">
        <v>15</v>
      </c>
      <c r="O8" s="103">
        <v>16</v>
      </c>
      <c r="P8" s="103">
        <v>17</v>
      </c>
      <c r="Q8" s="103">
        <v>18</v>
      </c>
      <c r="R8" s="103">
        <v>19</v>
      </c>
      <c r="S8" s="103">
        <v>20</v>
      </c>
      <c r="T8" s="104">
        <v>21</v>
      </c>
      <c r="U8" s="104">
        <v>22</v>
      </c>
      <c r="V8" s="241" t="s">
        <v>129</v>
      </c>
      <c r="W8" s="176" t="s">
        <v>172</v>
      </c>
      <c r="X8" s="241" t="s">
        <v>252</v>
      </c>
      <c r="Y8" s="38"/>
      <c r="Z8" s="86"/>
      <c r="AA8" s="26"/>
      <c r="AB8" s="93"/>
      <c r="AC8" s="94"/>
      <c r="AD8" s="94"/>
      <c r="AE8" s="1"/>
    </row>
    <row r="9" spans="1:30" s="247" customFormat="1" ht="51" customHeight="1" thickBot="1">
      <c r="A9" s="289"/>
      <c r="B9" s="333" t="s">
        <v>256</v>
      </c>
      <c r="C9" s="288"/>
      <c r="D9" s="288"/>
      <c r="E9" s="290">
        <f>SUM(E10,E29,E34,E38,E55)</f>
        <v>5940</v>
      </c>
      <c r="F9" s="288"/>
      <c r="G9" s="288"/>
      <c r="H9" s="288"/>
      <c r="I9" s="288"/>
      <c r="J9" s="288"/>
      <c r="K9" s="288"/>
      <c r="L9" s="288"/>
      <c r="M9" s="288"/>
      <c r="N9" s="290">
        <v>612</v>
      </c>
      <c r="O9" s="290">
        <v>864</v>
      </c>
      <c r="P9" s="103">
        <f>SUM(P11,P29,P34,P38,P55)</f>
        <v>612</v>
      </c>
      <c r="Q9" s="103">
        <f>SUM(Q11,Q29,Q34,Q38,Q55)</f>
        <v>864</v>
      </c>
      <c r="R9" s="103">
        <f>SUM(R29,R34,R38,R55)</f>
        <v>612</v>
      </c>
      <c r="S9" s="103">
        <f>SUM(S29,S34,S38,S55)</f>
        <v>900</v>
      </c>
      <c r="T9" s="104">
        <f>SUM(T29,T34,T38,T55)</f>
        <v>612</v>
      </c>
      <c r="U9" s="104">
        <f>SUM(U11,U29,U34,U38,U55)</f>
        <v>864</v>
      </c>
      <c r="V9" s="241">
        <f>SUM(V29,V34,V38,V55)</f>
        <v>3124</v>
      </c>
      <c r="W9" s="176">
        <f>SUM(W29,W34,W38,W55)</f>
        <v>1340</v>
      </c>
      <c r="X9" s="241">
        <f>SUM(N9:U9)</f>
        <v>5940</v>
      </c>
      <c r="Y9" s="38"/>
      <c r="Z9" s="86"/>
      <c r="AA9" s="246"/>
      <c r="AB9" s="93"/>
      <c r="AC9" s="94"/>
      <c r="AD9" s="94"/>
    </row>
    <row r="10" spans="1:30" s="278" customFormat="1" ht="40.5" customHeight="1" thickBot="1">
      <c r="A10" s="254" t="s">
        <v>253</v>
      </c>
      <c r="B10" s="254" t="s">
        <v>181</v>
      </c>
      <c r="C10" s="255">
        <v>3</v>
      </c>
      <c r="D10" s="255">
        <v>11</v>
      </c>
      <c r="E10" s="255">
        <f aca="true" t="shared" si="0" ref="E10:O10">SUM(E11,E22,E26)</f>
        <v>1476</v>
      </c>
      <c r="F10" s="255">
        <f t="shared" si="0"/>
        <v>0</v>
      </c>
      <c r="G10" s="255">
        <f t="shared" si="0"/>
        <v>1404</v>
      </c>
      <c r="H10" s="255">
        <f t="shared" si="0"/>
        <v>910</v>
      </c>
      <c r="I10" s="255">
        <f t="shared" si="0"/>
        <v>494</v>
      </c>
      <c r="J10" s="255">
        <f t="shared" si="0"/>
        <v>0</v>
      </c>
      <c r="K10" s="255">
        <f t="shared" si="0"/>
        <v>0</v>
      </c>
      <c r="L10" s="255">
        <f t="shared" si="0"/>
        <v>48</v>
      </c>
      <c r="M10" s="255">
        <f t="shared" si="0"/>
        <v>24</v>
      </c>
      <c r="N10" s="255">
        <f t="shared" si="0"/>
        <v>612</v>
      </c>
      <c r="O10" s="255">
        <f t="shared" si="0"/>
        <v>864</v>
      </c>
      <c r="P10" s="307"/>
      <c r="Q10" s="307"/>
      <c r="R10" s="307"/>
      <c r="S10" s="307"/>
      <c r="T10" s="308"/>
      <c r="U10" s="308"/>
      <c r="V10" s="255"/>
      <c r="W10" s="255"/>
      <c r="X10" s="255">
        <f>SUM(N10:U10)</f>
        <v>1476</v>
      </c>
      <c r="Y10" s="38"/>
      <c r="Z10" s="86"/>
      <c r="AA10" s="259"/>
      <c r="AB10" s="93"/>
      <c r="AC10" s="94"/>
      <c r="AD10" s="94"/>
    </row>
    <row r="11" spans="1:31" ht="27" customHeight="1" thickBot="1">
      <c r="A11" s="294" t="s">
        <v>175</v>
      </c>
      <c r="B11" s="294" t="s">
        <v>182</v>
      </c>
      <c r="C11" s="298"/>
      <c r="D11" s="303"/>
      <c r="E11" s="298">
        <f aca="true" t="shared" si="1" ref="E11:O11">SUM(E12:E21)</f>
        <v>895</v>
      </c>
      <c r="F11" s="298">
        <f t="shared" si="1"/>
        <v>0</v>
      </c>
      <c r="G11" s="298">
        <f t="shared" si="1"/>
        <v>853</v>
      </c>
      <c r="H11" s="298">
        <f t="shared" si="1"/>
        <v>507</v>
      </c>
      <c r="I11" s="298">
        <f t="shared" si="1"/>
        <v>346</v>
      </c>
      <c r="J11" s="298">
        <f t="shared" si="1"/>
        <v>0</v>
      </c>
      <c r="K11" s="298">
        <f t="shared" si="1"/>
        <v>0</v>
      </c>
      <c r="L11" s="298">
        <f t="shared" si="1"/>
        <v>30</v>
      </c>
      <c r="M11" s="298">
        <f t="shared" si="1"/>
        <v>12</v>
      </c>
      <c r="N11" s="298">
        <f t="shared" si="1"/>
        <v>391</v>
      </c>
      <c r="O11" s="298">
        <f t="shared" si="1"/>
        <v>504</v>
      </c>
      <c r="P11" s="304">
        <f aca="true" t="shared" si="2" ref="P11:U11">SUM(P12:P27)</f>
        <v>0</v>
      </c>
      <c r="Q11" s="304">
        <f t="shared" si="2"/>
        <v>0</v>
      </c>
      <c r="R11" s="304">
        <f t="shared" si="2"/>
        <v>0</v>
      </c>
      <c r="S11" s="304">
        <f t="shared" si="2"/>
        <v>0</v>
      </c>
      <c r="T11" s="304">
        <f t="shared" si="2"/>
        <v>0</v>
      </c>
      <c r="U11" s="304">
        <f t="shared" si="2"/>
        <v>0</v>
      </c>
      <c r="V11" s="298">
        <v>0</v>
      </c>
      <c r="W11" s="298">
        <v>0</v>
      </c>
      <c r="X11" s="298"/>
      <c r="Y11" s="388"/>
      <c r="Z11" s="388"/>
      <c r="AA11" s="388"/>
      <c r="AB11" s="93"/>
      <c r="AC11" s="94"/>
      <c r="AD11" s="94"/>
      <c r="AE11" s="1"/>
    </row>
    <row r="12" spans="1:31" ht="15" thickBot="1">
      <c r="A12" s="248" t="s">
        <v>131</v>
      </c>
      <c r="B12" s="249" t="s">
        <v>183</v>
      </c>
      <c r="C12" s="325">
        <v>2</v>
      </c>
      <c r="D12" s="330"/>
      <c r="E12" s="250">
        <v>90</v>
      </c>
      <c r="F12" s="250"/>
      <c r="G12" s="250">
        <v>78</v>
      </c>
      <c r="H12" s="250">
        <v>58</v>
      </c>
      <c r="I12" s="37">
        <v>20</v>
      </c>
      <c r="J12" s="250">
        <v>0</v>
      </c>
      <c r="K12" s="250">
        <v>0</v>
      </c>
      <c r="L12" s="250">
        <v>6</v>
      </c>
      <c r="M12" s="250">
        <v>6</v>
      </c>
      <c r="N12" s="250">
        <v>34</v>
      </c>
      <c r="O12" s="250">
        <v>56</v>
      </c>
      <c r="P12" s="179"/>
      <c r="Q12" s="179"/>
      <c r="R12" s="179"/>
      <c r="S12" s="179"/>
      <c r="T12" s="179"/>
      <c r="U12" s="179"/>
      <c r="V12" s="327"/>
      <c r="W12" s="37"/>
      <c r="X12" s="327"/>
      <c r="Y12" s="405"/>
      <c r="Z12" s="405"/>
      <c r="AA12" s="26"/>
      <c r="AB12" s="93"/>
      <c r="AC12" s="94"/>
      <c r="AD12" s="94"/>
      <c r="AE12" s="1"/>
    </row>
    <row r="13" spans="1:31" ht="16.5" customHeight="1" thickBot="1">
      <c r="A13" s="248" t="s">
        <v>132</v>
      </c>
      <c r="B13" s="249" t="s">
        <v>26</v>
      </c>
      <c r="C13" s="325"/>
      <c r="D13" s="330">
        <v>2</v>
      </c>
      <c r="E13" s="250">
        <v>101</v>
      </c>
      <c r="F13" s="250"/>
      <c r="G13" s="250">
        <v>95</v>
      </c>
      <c r="H13" s="250">
        <v>95</v>
      </c>
      <c r="I13" s="37">
        <v>0</v>
      </c>
      <c r="J13" s="250">
        <v>0</v>
      </c>
      <c r="K13" s="250">
        <v>0</v>
      </c>
      <c r="L13" s="250">
        <v>6</v>
      </c>
      <c r="M13" s="250">
        <v>0</v>
      </c>
      <c r="N13" s="250">
        <v>34</v>
      </c>
      <c r="O13" s="250">
        <v>67</v>
      </c>
      <c r="P13" s="277"/>
      <c r="Q13" s="183"/>
      <c r="R13" s="183"/>
      <c r="S13" s="183"/>
      <c r="T13" s="183"/>
      <c r="U13" s="183"/>
      <c r="V13" s="327"/>
      <c r="W13" s="81"/>
      <c r="X13" s="327"/>
      <c r="Y13" s="86"/>
      <c r="Z13" s="86"/>
      <c r="AA13" s="26"/>
      <c r="AB13" s="93"/>
      <c r="AC13" s="94"/>
      <c r="AD13" s="94"/>
      <c r="AE13" s="1"/>
    </row>
    <row r="14" spans="1:30" s="253" customFormat="1" ht="16.5" customHeight="1" thickBot="1">
      <c r="A14" s="248" t="s">
        <v>187</v>
      </c>
      <c r="B14" s="249" t="s">
        <v>188</v>
      </c>
      <c r="C14" s="325"/>
      <c r="D14" s="330">
        <v>1</v>
      </c>
      <c r="E14" s="250">
        <v>44</v>
      </c>
      <c r="F14" s="250"/>
      <c r="G14" s="250">
        <v>44</v>
      </c>
      <c r="H14" s="250">
        <v>44</v>
      </c>
      <c r="I14" s="37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44</v>
      </c>
      <c r="O14" s="250">
        <v>0</v>
      </c>
      <c r="P14" s="277"/>
      <c r="Q14" s="183"/>
      <c r="R14" s="183"/>
      <c r="S14" s="183"/>
      <c r="T14" s="183"/>
      <c r="U14" s="183"/>
      <c r="V14" s="327"/>
      <c r="W14" s="81"/>
      <c r="X14" s="327"/>
      <c r="Y14" s="86"/>
      <c r="Z14" s="86"/>
      <c r="AA14" s="252"/>
      <c r="AB14" s="93"/>
      <c r="AC14" s="94"/>
      <c r="AD14" s="94"/>
    </row>
    <row r="15" spans="1:30" s="2" customFormat="1" ht="16.5" customHeight="1" thickBot="1">
      <c r="A15" s="248" t="s">
        <v>133</v>
      </c>
      <c r="B15" s="249" t="s">
        <v>27</v>
      </c>
      <c r="C15" s="325">
        <v>2</v>
      </c>
      <c r="D15" s="330"/>
      <c r="E15" s="250">
        <v>129</v>
      </c>
      <c r="F15" s="250"/>
      <c r="G15" s="250">
        <v>117</v>
      </c>
      <c r="H15" s="250">
        <v>0</v>
      </c>
      <c r="I15" s="250">
        <v>117</v>
      </c>
      <c r="J15" s="250">
        <v>0</v>
      </c>
      <c r="K15" s="250">
        <v>0</v>
      </c>
      <c r="L15" s="250">
        <v>6</v>
      </c>
      <c r="M15" s="250">
        <v>6</v>
      </c>
      <c r="N15" s="250">
        <v>51</v>
      </c>
      <c r="O15" s="250">
        <v>78</v>
      </c>
      <c r="P15" s="277"/>
      <c r="Q15" s="183"/>
      <c r="R15" s="183"/>
      <c r="S15" s="183"/>
      <c r="T15" s="183"/>
      <c r="U15" s="183"/>
      <c r="V15" s="327"/>
      <c r="W15" s="81"/>
      <c r="X15" s="327"/>
      <c r="Y15" s="86"/>
      <c r="Z15" s="86"/>
      <c r="AA15" s="26"/>
      <c r="AB15" s="93"/>
      <c r="AC15" s="94"/>
      <c r="AD15" s="94"/>
    </row>
    <row r="16" spans="1:31" ht="15" thickBot="1">
      <c r="A16" s="248" t="s">
        <v>134</v>
      </c>
      <c r="B16" s="249" t="s">
        <v>28</v>
      </c>
      <c r="C16" s="325"/>
      <c r="D16" s="330">
        <v>2</v>
      </c>
      <c r="E16" s="250">
        <v>121</v>
      </c>
      <c r="F16" s="250"/>
      <c r="G16" s="250">
        <v>117</v>
      </c>
      <c r="H16" s="250">
        <v>87</v>
      </c>
      <c r="I16" s="250">
        <v>30</v>
      </c>
      <c r="J16" s="250">
        <v>0</v>
      </c>
      <c r="K16" s="250">
        <v>0</v>
      </c>
      <c r="L16" s="250">
        <v>4</v>
      </c>
      <c r="M16" s="250">
        <v>0</v>
      </c>
      <c r="N16" s="250">
        <v>39</v>
      </c>
      <c r="O16" s="250">
        <v>82</v>
      </c>
      <c r="P16" s="277"/>
      <c r="Q16" s="183"/>
      <c r="R16" s="183"/>
      <c r="S16" s="183"/>
      <c r="T16" s="183"/>
      <c r="U16" s="183"/>
      <c r="V16" s="327"/>
      <c r="W16" s="81"/>
      <c r="X16" s="327"/>
      <c r="Y16" s="86"/>
      <c r="Z16" s="86"/>
      <c r="AA16" s="26"/>
      <c r="AB16" s="93"/>
      <c r="AC16" s="94"/>
      <c r="AD16" s="94"/>
      <c r="AE16" s="1"/>
    </row>
    <row r="17" spans="1:31" ht="15" thickBot="1">
      <c r="A17" s="248" t="s">
        <v>135</v>
      </c>
      <c r="B17" s="249" t="s">
        <v>30</v>
      </c>
      <c r="C17" s="325"/>
      <c r="D17" s="330">
        <v>12</v>
      </c>
      <c r="E17" s="250">
        <v>117</v>
      </c>
      <c r="F17" s="250"/>
      <c r="G17" s="250">
        <v>117</v>
      </c>
      <c r="H17" s="250">
        <v>2</v>
      </c>
      <c r="I17" s="250">
        <v>115</v>
      </c>
      <c r="J17" s="250">
        <v>0</v>
      </c>
      <c r="K17" s="250">
        <v>0</v>
      </c>
      <c r="L17" s="250">
        <v>0</v>
      </c>
      <c r="M17" s="250">
        <v>0</v>
      </c>
      <c r="N17" s="250">
        <v>51</v>
      </c>
      <c r="O17" s="250">
        <v>66</v>
      </c>
      <c r="P17" s="277"/>
      <c r="Q17" s="183"/>
      <c r="R17" s="183"/>
      <c r="S17" s="183"/>
      <c r="T17" s="183"/>
      <c r="U17" s="183"/>
      <c r="V17" s="327"/>
      <c r="W17" s="81"/>
      <c r="X17" s="327"/>
      <c r="Y17" s="86"/>
      <c r="Z17" s="86"/>
      <c r="AA17" s="26"/>
      <c r="AB17" s="93"/>
      <c r="AC17" s="94"/>
      <c r="AD17" s="94"/>
      <c r="AE17" s="1"/>
    </row>
    <row r="18" spans="1:30" s="2" customFormat="1" ht="27" thickBot="1">
      <c r="A18" s="248" t="s">
        <v>136</v>
      </c>
      <c r="B18" s="249" t="s">
        <v>31</v>
      </c>
      <c r="C18" s="325"/>
      <c r="D18" s="326">
        <v>2</v>
      </c>
      <c r="E18" s="250">
        <v>70</v>
      </c>
      <c r="F18" s="250"/>
      <c r="G18" s="250">
        <v>70</v>
      </c>
      <c r="H18" s="250">
        <v>54</v>
      </c>
      <c r="I18" s="250">
        <v>16</v>
      </c>
      <c r="J18" s="250">
        <v>0</v>
      </c>
      <c r="K18" s="250">
        <v>0</v>
      </c>
      <c r="L18" s="250">
        <v>0</v>
      </c>
      <c r="M18" s="250">
        <v>0</v>
      </c>
      <c r="N18" s="250">
        <v>34</v>
      </c>
      <c r="O18" s="250">
        <v>36</v>
      </c>
      <c r="P18" s="277"/>
      <c r="Q18" s="183"/>
      <c r="R18" s="183"/>
      <c r="S18" s="183"/>
      <c r="T18" s="183"/>
      <c r="U18" s="183"/>
      <c r="V18" s="327"/>
      <c r="W18" s="81"/>
      <c r="X18" s="327"/>
      <c r="Y18" s="86"/>
      <c r="Z18" s="86"/>
      <c r="AA18" s="26"/>
      <c r="AB18" s="93"/>
      <c r="AC18" s="94"/>
      <c r="AD18" s="94"/>
    </row>
    <row r="19" spans="1:31" ht="15" thickBot="1">
      <c r="A19" s="248" t="s">
        <v>137</v>
      </c>
      <c r="B19" s="249" t="s">
        <v>32</v>
      </c>
      <c r="C19" s="325"/>
      <c r="D19" s="326">
        <v>1</v>
      </c>
      <c r="E19" s="250">
        <v>36</v>
      </c>
      <c r="F19" s="250"/>
      <c r="G19" s="250">
        <v>36</v>
      </c>
      <c r="H19" s="250">
        <v>30</v>
      </c>
      <c r="I19" s="250">
        <v>6</v>
      </c>
      <c r="J19" s="250">
        <v>0</v>
      </c>
      <c r="K19" s="250">
        <v>0</v>
      </c>
      <c r="L19" s="250">
        <v>0</v>
      </c>
      <c r="M19" s="250">
        <v>0</v>
      </c>
      <c r="N19" s="250">
        <v>36</v>
      </c>
      <c r="O19" s="250">
        <v>0</v>
      </c>
      <c r="P19" s="277"/>
      <c r="Q19" s="183"/>
      <c r="R19" s="183"/>
      <c r="S19" s="183"/>
      <c r="T19" s="183"/>
      <c r="U19" s="183"/>
      <c r="V19" s="327"/>
      <c r="W19" s="81"/>
      <c r="X19" s="327"/>
      <c r="Y19" s="86"/>
      <c r="Z19" s="86"/>
      <c r="AA19" s="26"/>
      <c r="AB19" s="93"/>
      <c r="AC19" s="94"/>
      <c r="AD19" s="94"/>
      <c r="AE19" s="1"/>
    </row>
    <row r="20" spans="1:30" s="247" customFormat="1" ht="15" thickBot="1">
      <c r="A20" s="248" t="s">
        <v>138</v>
      </c>
      <c r="B20" s="249" t="s">
        <v>29</v>
      </c>
      <c r="C20" s="325"/>
      <c r="D20" s="326">
        <v>2</v>
      </c>
      <c r="E20" s="250">
        <v>82</v>
      </c>
      <c r="F20" s="250"/>
      <c r="G20" s="250">
        <v>78</v>
      </c>
      <c r="H20" s="250">
        <v>68</v>
      </c>
      <c r="I20" s="250">
        <v>10</v>
      </c>
      <c r="J20" s="250">
        <v>0</v>
      </c>
      <c r="K20" s="250">
        <v>0</v>
      </c>
      <c r="L20" s="250">
        <v>4</v>
      </c>
      <c r="M20" s="250">
        <v>0</v>
      </c>
      <c r="N20" s="250">
        <v>34</v>
      </c>
      <c r="O20" s="250">
        <v>48</v>
      </c>
      <c r="P20" s="277"/>
      <c r="Q20" s="183"/>
      <c r="R20" s="183"/>
      <c r="S20" s="183"/>
      <c r="T20" s="183"/>
      <c r="U20" s="183"/>
      <c r="V20" s="327"/>
      <c r="W20" s="81"/>
      <c r="X20" s="327"/>
      <c r="Y20" s="86"/>
      <c r="Z20" s="86"/>
      <c r="AA20" s="246"/>
      <c r="AB20" s="93"/>
      <c r="AC20" s="94"/>
      <c r="AD20" s="94"/>
    </row>
    <row r="21" spans="1:31" ht="15" thickBot="1">
      <c r="A21" s="248" t="s">
        <v>139</v>
      </c>
      <c r="B21" s="249" t="s">
        <v>75</v>
      </c>
      <c r="C21" s="325"/>
      <c r="D21" s="326">
        <v>2</v>
      </c>
      <c r="E21" s="250">
        <v>105</v>
      </c>
      <c r="F21" s="250"/>
      <c r="G21" s="250">
        <v>101</v>
      </c>
      <c r="H21" s="250">
        <v>69</v>
      </c>
      <c r="I21" s="250">
        <v>32</v>
      </c>
      <c r="J21" s="250">
        <v>0</v>
      </c>
      <c r="K21" s="250">
        <v>0</v>
      </c>
      <c r="L21" s="250">
        <v>4</v>
      </c>
      <c r="M21" s="250">
        <v>0</v>
      </c>
      <c r="N21" s="250">
        <v>34</v>
      </c>
      <c r="O21" s="250">
        <v>71</v>
      </c>
      <c r="P21" s="277"/>
      <c r="Q21" s="183"/>
      <c r="R21" s="183"/>
      <c r="S21" s="183"/>
      <c r="T21" s="183"/>
      <c r="U21" s="183"/>
      <c r="V21" s="327"/>
      <c r="W21" s="81"/>
      <c r="X21" s="327"/>
      <c r="Y21" s="86"/>
      <c r="Z21" s="86"/>
      <c r="AA21" s="26"/>
      <c r="AB21" s="93"/>
      <c r="AC21" s="94"/>
      <c r="AD21" s="94"/>
      <c r="AE21" s="1"/>
    </row>
    <row r="22" spans="1:31" ht="27" thickBot="1">
      <c r="A22" s="294" t="s">
        <v>176</v>
      </c>
      <c r="B22" s="295" t="s">
        <v>184</v>
      </c>
      <c r="C22" s="296"/>
      <c r="D22" s="297"/>
      <c r="E22" s="298">
        <f>SUM(E23:E25)</f>
        <v>530</v>
      </c>
      <c r="F22" s="298">
        <f aca="true" t="shared" si="3" ref="F22:O22">SUM(F23:F25)</f>
        <v>0</v>
      </c>
      <c r="G22" s="298">
        <f t="shared" si="3"/>
        <v>500</v>
      </c>
      <c r="H22" s="298">
        <f t="shared" si="3"/>
        <v>386</v>
      </c>
      <c r="I22" s="298">
        <f t="shared" si="3"/>
        <v>114</v>
      </c>
      <c r="J22" s="298">
        <f t="shared" si="3"/>
        <v>0</v>
      </c>
      <c r="K22" s="298">
        <f t="shared" si="3"/>
        <v>0</v>
      </c>
      <c r="L22" s="298">
        <f t="shared" si="3"/>
        <v>18</v>
      </c>
      <c r="M22" s="298">
        <f t="shared" si="3"/>
        <v>12</v>
      </c>
      <c r="N22" s="298">
        <f t="shared" si="3"/>
        <v>170</v>
      </c>
      <c r="O22" s="298">
        <f t="shared" si="3"/>
        <v>360</v>
      </c>
      <c r="P22" s="299"/>
      <c r="Q22" s="300"/>
      <c r="R22" s="300"/>
      <c r="S22" s="300"/>
      <c r="T22" s="300"/>
      <c r="U22" s="300"/>
      <c r="V22" s="302"/>
      <c r="W22" s="301"/>
      <c r="X22" s="302"/>
      <c r="Y22" s="86"/>
      <c r="Z22" s="86"/>
      <c r="AA22" s="26"/>
      <c r="AB22" s="93"/>
      <c r="AC22" s="94"/>
      <c r="AD22" s="94"/>
      <c r="AE22" s="1"/>
    </row>
    <row r="23" spans="1:30" s="2" customFormat="1" ht="15" thickBot="1">
      <c r="A23" s="248" t="s">
        <v>177</v>
      </c>
      <c r="B23" s="324" t="s">
        <v>43</v>
      </c>
      <c r="C23" s="325">
        <v>2</v>
      </c>
      <c r="D23" s="326"/>
      <c r="E23" s="250">
        <v>246</v>
      </c>
      <c r="F23" s="250"/>
      <c r="G23" s="250">
        <v>234</v>
      </c>
      <c r="H23" s="250">
        <v>200</v>
      </c>
      <c r="I23" s="250">
        <v>34</v>
      </c>
      <c r="J23" s="250">
        <v>0</v>
      </c>
      <c r="K23" s="250">
        <v>0</v>
      </c>
      <c r="L23" s="250">
        <v>6</v>
      </c>
      <c r="M23" s="250">
        <v>6</v>
      </c>
      <c r="N23" s="250">
        <v>102</v>
      </c>
      <c r="O23" s="250">
        <v>144</v>
      </c>
      <c r="P23" s="277"/>
      <c r="Q23" s="183"/>
      <c r="R23" s="183"/>
      <c r="S23" s="183"/>
      <c r="T23" s="183"/>
      <c r="U23" s="183"/>
      <c r="V23" s="327"/>
      <c r="W23" s="81"/>
      <c r="X23" s="327"/>
      <c r="Y23" s="86"/>
      <c r="Z23" s="86"/>
      <c r="AA23" s="26"/>
      <c r="AB23" s="93"/>
      <c r="AC23" s="94"/>
      <c r="AD23" s="94"/>
    </row>
    <row r="24" spans="1:30" s="2" customFormat="1" ht="15" thickBot="1">
      <c r="A24" s="248" t="s">
        <v>178</v>
      </c>
      <c r="B24" s="324" t="s">
        <v>185</v>
      </c>
      <c r="C24" s="328"/>
      <c r="D24" s="326">
        <v>2</v>
      </c>
      <c r="E24" s="250">
        <v>106</v>
      </c>
      <c r="F24" s="250"/>
      <c r="G24" s="250">
        <v>100</v>
      </c>
      <c r="H24" s="250">
        <v>50</v>
      </c>
      <c r="I24" s="250">
        <v>50</v>
      </c>
      <c r="J24" s="250">
        <v>0</v>
      </c>
      <c r="K24" s="250">
        <v>0</v>
      </c>
      <c r="L24" s="250">
        <v>6</v>
      </c>
      <c r="M24" s="250">
        <v>0</v>
      </c>
      <c r="N24" s="250">
        <v>34</v>
      </c>
      <c r="O24" s="250">
        <v>72</v>
      </c>
      <c r="P24" s="277"/>
      <c r="Q24" s="183"/>
      <c r="R24" s="183"/>
      <c r="S24" s="183"/>
      <c r="T24" s="183"/>
      <c r="U24" s="183"/>
      <c r="V24" s="327"/>
      <c r="W24" s="81"/>
      <c r="X24" s="327"/>
      <c r="Y24" s="86"/>
      <c r="Z24" s="86"/>
      <c r="AA24" s="26"/>
      <c r="AB24" s="93"/>
      <c r="AC24" s="94"/>
      <c r="AD24" s="94"/>
    </row>
    <row r="25" spans="1:30" s="2" customFormat="1" ht="15" thickBot="1">
      <c r="A25" s="248" t="s">
        <v>179</v>
      </c>
      <c r="B25" s="324" t="s">
        <v>33</v>
      </c>
      <c r="C25" s="329">
        <v>2</v>
      </c>
      <c r="D25" s="326"/>
      <c r="E25" s="250">
        <v>178</v>
      </c>
      <c r="F25" s="250"/>
      <c r="G25" s="250">
        <v>166</v>
      </c>
      <c r="H25" s="250">
        <v>136</v>
      </c>
      <c r="I25" s="250">
        <v>30</v>
      </c>
      <c r="J25" s="250">
        <v>0</v>
      </c>
      <c r="K25" s="250">
        <v>0</v>
      </c>
      <c r="L25" s="250">
        <v>6</v>
      </c>
      <c r="M25" s="250">
        <v>6</v>
      </c>
      <c r="N25" s="250">
        <v>34</v>
      </c>
      <c r="O25" s="250">
        <v>144</v>
      </c>
      <c r="P25" s="277"/>
      <c r="Q25" s="183"/>
      <c r="R25" s="183"/>
      <c r="S25" s="183"/>
      <c r="T25" s="183"/>
      <c r="U25" s="183"/>
      <c r="V25" s="327"/>
      <c r="W25" s="81"/>
      <c r="X25" s="327"/>
      <c r="Y25" s="86"/>
      <c r="Z25" s="86"/>
      <c r="AA25" s="26"/>
      <c r="AB25" s="93"/>
      <c r="AC25" s="94"/>
      <c r="AD25" s="94"/>
    </row>
    <row r="26" spans="1:31" ht="15" thickBot="1">
      <c r="A26" s="294" t="s">
        <v>180</v>
      </c>
      <c r="B26" s="295" t="s">
        <v>186</v>
      </c>
      <c r="C26" s="305"/>
      <c r="D26" s="297"/>
      <c r="E26" s="298">
        <f>SUM(E27)</f>
        <v>51</v>
      </c>
      <c r="F26" s="298">
        <f aca="true" t="shared" si="4" ref="F26:O26">SUM(F27)</f>
        <v>0</v>
      </c>
      <c r="G26" s="298">
        <f t="shared" si="4"/>
        <v>51</v>
      </c>
      <c r="H26" s="298">
        <f t="shared" si="4"/>
        <v>17</v>
      </c>
      <c r="I26" s="298">
        <f t="shared" si="4"/>
        <v>34</v>
      </c>
      <c r="J26" s="298">
        <f t="shared" si="4"/>
        <v>0</v>
      </c>
      <c r="K26" s="298">
        <f t="shared" si="4"/>
        <v>0</v>
      </c>
      <c r="L26" s="298">
        <f t="shared" si="4"/>
        <v>0</v>
      </c>
      <c r="M26" s="298">
        <f t="shared" si="4"/>
        <v>0</v>
      </c>
      <c r="N26" s="298">
        <f t="shared" si="4"/>
        <v>51</v>
      </c>
      <c r="O26" s="298">
        <f t="shared" si="4"/>
        <v>0</v>
      </c>
      <c r="P26" s="299"/>
      <c r="Q26" s="300"/>
      <c r="R26" s="300"/>
      <c r="S26" s="300"/>
      <c r="T26" s="300"/>
      <c r="U26" s="300"/>
      <c r="V26" s="302"/>
      <c r="W26" s="301"/>
      <c r="X26" s="302"/>
      <c r="Y26" s="86"/>
      <c r="Z26" s="86"/>
      <c r="AA26" s="26"/>
      <c r="AB26" s="93"/>
      <c r="AC26" s="94"/>
      <c r="AD26" s="94"/>
      <c r="AE26" s="1"/>
    </row>
    <row r="27" spans="1:30" s="115" customFormat="1" ht="39.75" thickBot="1">
      <c r="A27" s="309" t="s">
        <v>190</v>
      </c>
      <c r="B27" s="320" t="s">
        <v>191</v>
      </c>
      <c r="C27" s="321"/>
      <c r="D27" s="322">
        <v>1</v>
      </c>
      <c r="E27" s="323">
        <v>51</v>
      </c>
      <c r="F27" s="323"/>
      <c r="G27" s="323">
        <v>51</v>
      </c>
      <c r="H27" s="323">
        <v>17</v>
      </c>
      <c r="I27" s="323">
        <v>34</v>
      </c>
      <c r="J27" s="323">
        <v>0</v>
      </c>
      <c r="K27" s="323">
        <v>0</v>
      </c>
      <c r="L27" s="323">
        <v>0</v>
      </c>
      <c r="M27" s="323">
        <v>0</v>
      </c>
      <c r="N27" s="323">
        <v>51</v>
      </c>
      <c r="O27" s="323">
        <v>0</v>
      </c>
      <c r="P27" s="299"/>
      <c r="Q27" s="300"/>
      <c r="R27" s="300"/>
      <c r="S27" s="300"/>
      <c r="T27" s="300"/>
      <c r="U27" s="300"/>
      <c r="V27" s="302"/>
      <c r="W27" s="301"/>
      <c r="X27" s="302"/>
      <c r="Y27" s="86"/>
      <c r="Z27" s="86"/>
      <c r="AA27" s="113"/>
      <c r="AB27" s="93"/>
      <c r="AC27" s="94"/>
      <c r="AD27" s="94"/>
    </row>
    <row r="28" spans="1:30" s="115" customFormat="1" ht="19.5" customHeight="1" thickBot="1">
      <c r="A28" s="304"/>
      <c r="B28" s="306" t="s">
        <v>140</v>
      </c>
      <c r="C28" s="394" t="s">
        <v>277</v>
      </c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6"/>
      <c r="V28" s="302"/>
      <c r="W28" s="301"/>
      <c r="X28" s="78"/>
      <c r="Y28" s="86"/>
      <c r="Z28" s="86"/>
      <c r="AA28" s="113"/>
      <c r="AB28" s="93"/>
      <c r="AC28" s="94"/>
      <c r="AD28" s="94"/>
    </row>
    <row r="29" spans="1:31" ht="40.5" customHeight="1" thickBot="1">
      <c r="A29" s="331" t="s">
        <v>34</v>
      </c>
      <c r="B29" s="332" t="s">
        <v>200</v>
      </c>
      <c r="C29" s="331">
        <v>1</v>
      </c>
      <c r="D29" s="331">
        <v>6</v>
      </c>
      <c r="E29" s="331">
        <f aca="true" t="shared" si="5" ref="E29:U29">SUM(E30:E33)</f>
        <v>519</v>
      </c>
      <c r="F29" s="331">
        <f t="shared" si="5"/>
        <v>0</v>
      </c>
      <c r="G29" s="331">
        <f t="shared" si="5"/>
        <v>483</v>
      </c>
      <c r="H29" s="331">
        <f t="shared" si="5"/>
        <v>97</v>
      </c>
      <c r="I29" s="331">
        <f t="shared" si="5"/>
        <v>386</v>
      </c>
      <c r="J29" s="331">
        <f t="shared" si="5"/>
        <v>0</v>
      </c>
      <c r="K29" s="331">
        <f t="shared" si="5"/>
        <v>0</v>
      </c>
      <c r="L29" s="331">
        <f t="shared" si="5"/>
        <v>30</v>
      </c>
      <c r="M29" s="331">
        <f t="shared" si="5"/>
        <v>6</v>
      </c>
      <c r="N29" s="331">
        <f t="shared" si="5"/>
        <v>0</v>
      </c>
      <c r="O29" s="331">
        <f t="shared" si="5"/>
        <v>0</v>
      </c>
      <c r="P29" s="331">
        <f t="shared" si="5"/>
        <v>132</v>
      </c>
      <c r="Q29" s="331">
        <f t="shared" si="5"/>
        <v>80</v>
      </c>
      <c r="R29" s="331">
        <f t="shared" si="5"/>
        <v>127</v>
      </c>
      <c r="S29" s="331">
        <f t="shared" si="5"/>
        <v>76</v>
      </c>
      <c r="T29" s="331">
        <f t="shared" si="5"/>
        <v>44</v>
      </c>
      <c r="U29" s="331">
        <f t="shared" si="5"/>
        <v>60</v>
      </c>
      <c r="V29" s="255">
        <f>SUM(V30:V33)</f>
        <v>468</v>
      </c>
      <c r="W29" s="255">
        <f>SUM(W30:W33)</f>
        <v>51</v>
      </c>
      <c r="X29" s="255">
        <f>SUM(P29:U29)</f>
        <v>519</v>
      </c>
      <c r="Y29" s="95"/>
      <c r="Z29" s="95"/>
      <c r="AA29" s="26"/>
      <c r="AB29" s="93"/>
      <c r="AC29" s="27"/>
      <c r="AD29" s="27"/>
      <c r="AE29" s="1"/>
    </row>
    <row r="30" spans="1:31" ht="18.75" customHeight="1" thickBot="1">
      <c r="A30" s="7" t="s">
        <v>35</v>
      </c>
      <c r="B30" s="116" t="s">
        <v>36</v>
      </c>
      <c r="C30" s="7"/>
      <c r="D30" s="7">
        <v>5</v>
      </c>
      <c r="E30" s="123">
        <v>55</v>
      </c>
      <c r="F30" s="7">
        <v>0</v>
      </c>
      <c r="G30" s="124">
        <v>51</v>
      </c>
      <c r="H30" s="184">
        <v>43</v>
      </c>
      <c r="I30" s="185">
        <v>8</v>
      </c>
      <c r="J30" s="7"/>
      <c r="K30" s="127"/>
      <c r="L30" s="7">
        <v>4</v>
      </c>
      <c r="M30" s="7"/>
      <c r="N30" s="128"/>
      <c r="O30" s="128"/>
      <c r="P30" s="186"/>
      <c r="Q30" s="187"/>
      <c r="R30" s="188">
        <v>55</v>
      </c>
      <c r="S30" s="189"/>
      <c r="T30" s="190"/>
      <c r="U30" s="191"/>
      <c r="V30" s="29">
        <v>48</v>
      </c>
      <c r="W30" s="29">
        <v>7</v>
      </c>
      <c r="X30" s="29"/>
      <c r="Y30" s="87"/>
      <c r="Z30" s="95"/>
      <c r="AA30" s="26"/>
      <c r="AB30" s="93"/>
      <c r="AC30" s="94"/>
      <c r="AD30" s="94"/>
      <c r="AE30" s="1"/>
    </row>
    <row r="31" spans="1:31" ht="19.5" customHeight="1" thickBot="1">
      <c r="A31" s="7" t="s">
        <v>37</v>
      </c>
      <c r="B31" s="116" t="s">
        <v>28</v>
      </c>
      <c r="C31" s="231">
        <v>3</v>
      </c>
      <c r="D31" s="192"/>
      <c r="E31" s="123">
        <v>68</v>
      </c>
      <c r="F31" s="7">
        <v>0</v>
      </c>
      <c r="G31" s="124">
        <v>60</v>
      </c>
      <c r="H31" s="125">
        <v>46</v>
      </c>
      <c r="I31" s="126">
        <v>14</v>
      </c>
      <c r="J31" s="7"/>
      <c r="K31" s="127"/>
      <c r="L31" s="7">
        <v>2</v>
      </c>
      <c r="M31" s="7">
        <v>6</v>
      </c>
      <c r="N31" s="128"/>
      <c r="O31" s="128"/>
      <c r="P31" s="193">
        <v>68</v>
      </c>
      <c r="Q31" s="194"/>
      <c r="R31" s="131"/>
      <c r="S31" s="132"/>
      <c r="T31" s="195"/>
      <c r="U31" s="139"/>
      <c r="V31" s="29">
        <v>48</v>
      </c>
      <c r="W31" s="29">
        <v>20</v>
      </c>
      <c r="X31" s="29"/>
      <c r="Y31" s="87"/>
      <c r="Z31" s="95"/>
      <c r="AA31" s="26"/>
      <c r="AB31" s="93"/>
      <c r="AC31" s="94"/>
      <c r="AD31" s="94"/>
      <c r="AE31" s="1"/>
    </row>
    <row r="32" spans="1:31" ht="27.75" customHeight="1" thickBot="1">
      <c r="A32" s="7" t="s">
        <v>38</v>
      </c>
      <c r="B32" s="116" t="s">
        <v>39</v>
      </c>
      <c r="C32" s="7"/>
      <c r="D32" s="122">
        <v>468</v>
      </c>
      <c r="E32" s="123">
        <v>198</v>
      </c>
      <c r="F32" s="7">
        <v>0</v>
      </c>
      <c r="G32" s="124">
        <v>186</v>
      </c>
      <c r="H32" s="125">
        <v>0</v>
      </c>
      <c r="I32" s="126">
        <v>186</v>
      </c>
      <c r="J32" s="7"/>
      <c r="K32" s="127"/>
      <c r="L32" s="7">
        <v>12</v>
      </c>
      <c r="M32" s="7"/>
      <c r="N32" s="128"/>
      <c r="O32" s="128"/>
      <c r="P32" s="196">
        <v>32</v>
      </c>
      <c r="Q32" s="197">
        <v>40</v>
      </c>
      <c r="R32" s="136">
        <v>36</v>
      </c>
      <c r="S32" s="137">
        <v>38</v>
      </c>
      <c r="T32" s="198">
        <v>22</v>
      </c>
      <c r="U32" s="199">
        <v>30</v>
      </c>
      <c r="V32" s="29">
        <v>186</v>
      </c>
      <c r="W32" s="29">
        <v>12</v>
      </c>
      <c r="X32" s="29"/>
      <c r="Y32" s="87"/>
      <c r="Z32" s="95"/>
      <c r="AA32" s="26"/>
      <c r="AB32" s="93"/>
      <c r="AC32" s="94"/>
      <c r="AD32" s="94"/>
      <c r="AE32" s="1"/>
    </row>
    <row r="33" spans="1:31" ht="18.75" customHeight="1" thickBot="1">
      <c r="A33" s="7" t="s">
        <v>40</v>
      </c>
      <c r="B33" s="116" t="s">
        <v>30</v>
      </c>
      <c r="C33" s="7"/>
      <c r="D33" s="257">
        <v>345678</v>
      </c>
      <c r="E33" s="123">
        <v>198</v>
      </c>
      <c r="F33" s="7">
        <v>0</v>
      </c>
      <c r="G33" s="124">
        <v>186</v>
      </c>
      <c r="H33" s="125">
        <v>8</v>
      </c>
      <c r="I33" s="126">
        <v>178</v>
      </c>
      <c r="J33" s="7"/>
      <c r="K33" s="127"/>
      <c r="L33" s="7">
        <v>12</v>
      </c>
      <c r="M33" s="7"/>
      <c r="N33" s="128"/>
      <c r="O33" s="128"/>
      <c r="P33" s="129">
        <v>32</v>
      </c>
      <c r="Q33" s="130">
        <v>40</v>
      </c>
      <c r="R33" s="131">
        <v>36</v>
      </c>
      <c r="S33" s="132">
        <v>38</v>
      </c>
      <c r="T33" s="195">
        <v>22</v>
      </c>
      <c r="U33" s="200">
        <v>30</v>
      </c>
      <c r="V33" s="29">
        <v>186</v>
      </c>
      <c r="W33" s="29">
        <v>12</v>
      </c>
      <c r="X33" s="29"/>
      <c r="Y33" s="87"/>
      <c r="Z33" s="95"/>
      <c r="AA33" s="26"/>
      <c r="AB33" s="93"/>
      <c r="AC33" s="94"/>
      <c r="AD33" s="94"/>
      <c r="AE33" s="1"/>
    </row>
    <row r="34" spans="1:31" ht="25.5" customHeight="1" thickBot="1">
      <c r="A34" s="331" t="s">
        <v>41</v>
      </c>
      <c r="B34" s="332" t="s">
        <v>199</v>
      </c>
      <c r="C34" s="331">
        <v>1</v>
      </c>
      <c r="D34" s="331">
        <v>1</v>
      </c>
      <c r="E34" s="331">
        <f aca="true" t="shared" si="6" ref="E34:U34">SUM(E35:E37)</f>
        <v>207</v>
      </c>
      <c r="F34" s="331">
        <f t="shared" si="6"/>
        <v>0</v>
      </c>
      <c r="G34" s="331">
        <f t="shared" si="6"/>
        <v>195</v>
      </c>
      <c r="H34" s="331">
        <f t="shared" si="6"/>
        <v>129</v>
      </c>
      <c r="I34" s="331">
        <f t="shared" si="6"/>
        <v>66</v>
      </c>
      <c r="J34" s="331">
        <f t="shared" si="6"/>
        <v>0</v>
      </c>
      <c r="K34" s="331">
        <f t="shared" si="6"/>
        <v>0</v>
      </c>
      <c r="L34" s="331">
        <f t="shared" si="6"/>
        <v>12</v>
      </c>
      <c r="M34" s="331">
        <f t="shared" si="6"/>
        <v>0</v>
      </c>
      <c r="N34" s="331">
        <f t="shared" si="6"/>
        <v>0</v>
      </c>
      <c r="O34" s="331">
        <f t="shared" si="6"/>
        <v>0</v>
      </c>
      <c r="P34" s="331">
        <f t="shared" si="6"/>
        <v>207</v>
      </c>
      <c r="Q34" s="331">
        <f t="shared" si="6"/>
        <v>0</v>
      </c>
      <c r="R34" s="331">
        <f t="shared" si="6"/>
        <v>0</v>
      </c>
      <c r="S34" s="331">
        <f t="shared" si="6"/>
        <v>0</v>
      </c>
      <c r="T34" s="331">
        <f t="shared" si="6"/>
        <v>0</v>
      </c>
      <c r="U34" s="331">
        <f t="shared" si="6"/>
        <v>0</v>
      </c>
      <c r="V34" s="255">
        <f>SUM(V35:V37)</f>
        <v>194</v>
      </c>
      <c r="W34" s="255">
        <f>SUM(W35:W37)</f>
        <v>13</v>
      </c>
      <c r="X34" s="255">
        <f>SUM(N34:U34)</f>
        <v>207</v>
      </c>
      <c r="Y34" s="38"/>
      <c r="Z34" s="95"/>
      <c r="AA34" s="26"/>
      <c r="AB34" s="93"/>
      <c r="AC34" s="27"/>
      <c r="AD34" s="27"/>
      <c r="AE34" s="1"/>
    </row>
    <row r="35" spans="1:31" ht="15" thickBot="1">
      <c r="A35" s="7" t="s">
        <v>42</v>
      </c>
      <c r="B35" s="116" t="s">
        <v>43</v>
      </c>
      <c r="C35" s="7"/>
      <c r="D35" s="7">
        <v>3</v>
      </c>
      <c r="E35" s="123">
        <v>64</v>
      </c>
      <c r="F35" s="7">
        <v>0</v>
      </c>
      <c r="G35" s="124">
        <v>60</v>
      </c>
      <c r="H35" s="184">
        <v>40</v>
      </c>
      <c r="I35" s="185">
        <v>20</v>
      </c>
      <c r="J35" s="7"/>
      <c r="K35" s="127"/>
      <c r="L35" s="7">
        <v>4</v>
      </c>
      <c r="M35" s="7"/>
      <c r="N35" s="128"/>
      <c r="O35" s="128"/>
      <c r="P35" s="203">
        <v>64</v>
      </c>
      <c r="Q35" s="204"/>
      <c r="R35" s="180"/>
      <c r="S35" s="180"/>
      <c r="T35" s="205"/>
      <c r="U35" s="205"/>
      <c r="V35" s="29">
        <v>60</v>
      </c>
      <c r="W35" s="29">
        <v>4</v>
      </c>
      <c r="X35" s="29"/>
      <c r="Y35" s="87"/>
      <c r="Z35" s="95"/>
      <c r="AA35" s="26"/>
      <c r="AB35" s="93"/>
      <c r="AC35" s="94"/>
      <c r="AD35" s="26"/>
      <c r="AE35" s="1"/>
    </row>
    <row r="36" spans="1:30" s="261" customFormat="1" ht="15" thickBot="1">
      <c r="A36" s="257" t="s">
        <v>44</v>
      </c>
      <c r="B36" s="116" t="s">
        <v>33</v>
      </c>
      <c r="C36" s="257"/>
      <c r="D36" s="257">
        <v>3</v>
      </c>
      <c r="E36" s="123">
        <v>79</v>
      </c>
      <c r="F36" s="257">
        <v>0</v>
      </c>
      <c r="G36" s="202">
        <v>75</v>
      </c>
      <c r="H36" s="125">
        <v>55</v>
      </c>
      <c r="I36" s="126">
        <v>20</v>
      </c>
      <c r="J36" s="257"/>
      <c r="K36" s="127"/>
      <c r="L36" s="257">
        <v>4</v>
      </c>
      <c r="M36" s="257"/>
      <c r="N36" s="128"/>
      <c r="O36" s="128"/>
      <c r="P36" s="129">
        <v>79</v>
      </c>
      <c r="Q36" s="130"/>
      <c r="R36" s="258"/>
      <c r="S36" s="258"/>
      <c r="T36" s="205"/>
      <c r="U36" s="205"/>
      <c r="V36" s="29">
        <v>70</v>
      </c>
      <c r="W36" s="29">
        <v>9</v>
      </c>
      <c r="X36" s="29"/>
      <c r="Y36" s="87"/>
      <c r="Z36" s="95"/>
      <c r="AA36" s="259"/>
      <c r="AB36" s="93"/>
      <c r="AC36" s="94"/>
      <c r="AD36" s="259"/>
    </row>
    <row r="37" spans="1:31" ht="15" thickBot="1">
      <c r="A37" s="7" t="s">
        <v>290</v>
      </c>
      <c r="B37" s="116" t="s">
        <v>185</v>
      </c>
      <c r="C37" s="7"/>
      <c r="D37" s="7">
        <v>3</v>
      </c>
      <c r="E37" s="123">
        <v>64</v>
      </c>
      <c r="F37" s="7">
        <v>0</v>
      </c>
      <c r="G37" s="124">
        <v>60</v>
      </c>
      <c r="H37" s="125">
        <v>34</v>
      </c>
      <c r="I37" s="126">
        <v>26</v>
      </c>
      <c r="J37" s="7"/>
      <c r="K37" s="127"/>
      <c r="L37" s="7">
        <v>4</v>
      </c>
      <c r="M37" s="7"/>
      <c r="N37" s="128"/>
      <c r="O37" s="128"/>
      <c r="P37" s="129">
        <v>64</v>
      </c>
      <c r="Q37" s="130"/>
      <c r="R37" s="180"/>
      <c r="S37" s="180"/>
      <c r="T37" s="205"/>
      <c r="U37" s="205"/>
      <c r="V37" s="29">
        <v>64</v>
      </c>
      <c r="W37" s="29">
        <v>0</v>
      </c>
      <c r="X37" s="29"/>
      <c r="Y37" s="87"/>
      <c r="Z37" s="95"/>
      <c r="AA37" s="26"/>
      <c r="AB37" s="96"/>
      <c r="AC37" s="94"/>
      <c r="AD37" s="94"/>
      <c r="AE37" s="1"/>
    </row>
    <row r="38" spans="1:31" ht="15" thickBot="1">
      <c r="A38" s="331" t="s">
        <v>45</v>
      </c>
      <c r="B38" s="332" t="s">
        <v>198</v>
      </c>
      <c r="C38" s="331">
        <v>3</v>
      </c>
      <c r="D38" s="331">
        <v>10</v>
      </c>
      <c r="E38" s="331">
        <f>SUM(E39:E54)</f>
        <v>1096</v>
      </c>
      <c r="F38" s="331">
        <f>SUM(F39:F51)</f>
        <v>30</v>
      </c>
      <c r="G38" s="331">
        <f>SUM(G39:G51)</f>
        <v>874</v>
      </c>
      <c r="H38" s="331">
        <f>SUM(H39:H51)</f>
        <v>381</v>
      </c>
      <c r="I38" s="331">
        <f>SUM(I39:I51)</f>
        <v>473</v>
      </c>
      <c r="J38" s="331">
        <f aca="true" t="shared" si="7" ref="J38:U38">SUM(J39:J51)</f>
        <v>20</v>
      </c>
      <c r="K38" s="331">
        <f t="shared" si="7"/>
        <v>0</v>
      </c>
      <c r="L38" s="331">
        <f t="shared" si="7"/>
        <v>52</v>
      </c>
      <c r="M38" s="331">
        <f t="shared" si="7"/>
        <v>26</v>
      </c>
      <c r="N38" s="331">
        <f t="shared" si="7"/>
        <v>0</v>
      </c>
      <c r="O38" s="331">
        <f t="shared" si="7"/>
        <v>0</v>
      </c>
      <c r="P38" s="331">
        <f t="shared" si="7"/>
        <v>156</v>
      </c>
      <c r="Q38" s="331">
        <f>SUM(Q39:Q54)</f>
        <v>604</v>
      </c>
      <c r="R38" s="331">
        <f>SUM(R39:R54)</f>
        <v>190</v>
      </c>
      <c r="S38" s="331">
        <f>SUM(S40:S54)</f>
        <v>146</v>
      </c>
      <c r="T38" s="331">
        <f>SUM(T39:T54)</f>
        <v>0</v>
      </c>
      <c r="U38" s="331">
        <f t="shared" si="7"/>
        <v>0</v>
      </c>
      <c r="V38" s="255">
        <f>SUM(V39:V54)</f>
        <v>714</v>
      </c>
      <c r="W38" s="255">
        <f>SUM(W39:W54)</f>
        <v>382</v>
      </c>
      <c r="X38" s="255">
        <f>SUM(N38:U38)</f>
        <v>1096</v>
      </c>
      <c r="Y38" s="38"/>
      <c r="Z38" s="95"/>
      <c r="AA38" s="26"/>
      <c r="AB38" s="93"/>
      <c r="AC38" s="27"/>
      <c r="AD38" s="27"/>
      <c r="AE38" s="1"/>
    </row>
    <row r="39" spans="1:31" ht="15" thickBot="1">
      <c r="A39" s="7" t="s">
        <v>46</v>
      </c>
      <c r="B39" s="234" t="s">
        <v>141</v>
      </c>
      <c r="C39" s="7"/>
      <c r="D39" s="122">
        <v>3</v>
      </c>
      <c r="E39" s="123">
        <v>92</v>
      </c>
      <c r="F39" s="7">
        <v>13</v>
      </c>
      <c r="G39" s="124">
        <v>75</v>
      </c>
      <c r="H39" s="184">
        <v>0</v>
      </c>
      <c r="I39" s="185">
        <v>75</v>
      </c>
      <c r="J39" s="7"/>
      <c r="K39" s="127"/>
      <c r="L39" s="185">
        <v>4</v>
      </c>
      <c r="M39" s="7"/>
      <c r="N39" s="128"/>
      <c r="O39" s="128"/>
      <c r="P39" s="206">
        <v>92</v>
      </c>
      <c r="Q39" s="204"/>
      <c r="R39" s="180"/>
      <c r="S39" s="180"/>
      <c r="T39" s="205"/>
      <c r="U39" s="205"/>
      <c r="V39" s="29">
        <v>70</v>
      </c>
      <c r="W39" s="29">
        <v>22</v>
      </c>
      <c r="X39" s="29"/>
      <c r="Y39" s="87"/>
      <c r="Z39" s="86"/>
      <c r="AA39" s="26"/>
      <c r="AB39" s="93"/>
      <c r="AC39" s="94"/>
      <c r="AD39" s="94"/>
      <c r="AE39" s="1"/>
    </row>
    <row r="40" spans="1:31" ht="17.25" customHeight="1" thickBot="1">
      <c r="A40" s="7" t="s">
        <v>47</v>
      </c>
      <c r="B40" s="235" t="s">
        <v>201</v>
      </c>
      <c r="C40" s="7">
        <v>4</v>
      </c>
      <c r="D40" s="122"/>
      <c r="E40" s="123">
        <v>107</v>
      </c>
      <c r="F40" s="7">
        <v>0</v>
      </c>
      <c r="G40" s="124">
        <v>95</v>
      </c>
      <c r="H40" s="125">
        <v>45</v>
      </c>
      <c r="I40" s="126">
        <v>50</v>
      </c>
      <c r="J40" s="7"/>
      <c r="K40" s="127"/>
      <c r="L40" s="126">
        <v>6</v>
      </c>
      <c r="M40" s="7">
        <v>6</v>
      </c>
      <c r="N40" s="128"/>
      <c r="O40" s="128"/>
      <c r="P40" s="129"/>
      <c r="Q40" s="130">
        <v>107</v>
      </c>
      <c r="R40" s="180"/>
      <c r="S40" s="180"/>
      <c r="T40" s="205"/>
      <c r="U40" s="205"/>
      <c r="V40" s="29">
        <v>80</v>
      </c>
      <c r="W40" s="29">
        <v>27</v>
      </c>
      <c r="X40" s="29"/>
      <c r="Y40" s="87"/>
      <c r="Z40" s="86"/>
      <c r="AA40" s="26"/>
      <c r="AB40" s="93"/>
      <c r="AC40" s="94"/>
      <c r="AD40" s="26"/>
      <c r="AE40" s="1"/>
    </row>
    <row r="41" spans="1:31" ht="27.75" customHeight="1" thickBot="1">
      <c r="A41" s="7" t="s">
        <v>48</v>
      </c>
      <c r="B41" s="235" t="s">
        <v>148</v>
      </c>
      <c r="C41" s="7"/>
      <c r="D41" s="122">
        <v>3</v>
      </c>
      <c r="E41" s="123">
        <v>64</v>
      </c>
      <c r="F41" s="7">
        <v>0</v>
      </c>
      <c r="G41" s="124">
        <v>60</v>
      </c>
      <c r="H41" s="125">
        <v>40</v>
      </c>
      <c r="I41" s="126">
        <v>20</v>
      </c>
      <c r="J41" s="7"/>
      <c r="K41" s="127"/>
      <c r="L41" s="126">
        <v>4</v>
      </c>
      <c r="M41" s="7"/>
      <c r="N41" s="128"/>
      <c r="O41" s="128"/>
      <c r="P41" s="193">
        <v>64</v>
      </c>
      <c r="Q41" s="130"/>
      <c r="R41" s="180"/>
      <c r="S41" s="180"/>
      <c r="T41" s="205"/>
      <c r="U41" s="205"/>
      <c r="V41" s="29">
        <v>60</v>
      </c>
      <c r="W41" s="29">
        <v>4</v>
      </c>
      <c r="X41" s="29"/>
      <c r="Y41" s="87"/>
      <c r="Z41" s="86"/>
      <c r="AA41" s="26"/>
      <c r="AB41" s="93"/>
      <c r="AC41" s="94"/>
      <c r="AD41" s="94"/>
      <c r="AE41" s="1"/>
    </row>
    <row r="42" spans="1:31" ht="15" thickBot="1">
      <c r="A42" s="7" t="s">
        <v>49</v>
      </c>
      <c r="B42" s="235" t="s">
        <v>202</v>
      </c>
      <c r="C42" s="7"/>
      <c r="D42" s="122">
        <v>6</v>
      </c>
      <c r="E42" s="123">
        <v>68</v>
      </c>
      <c r="F42" s="7">
        <v>0</v>
      </c>
      <c r="G42" s="124">
        <v>58</v>
      </c>
      <c r="H42" s="125">
        <v>18</v>
      </c>
      <c r="I42" s="126">
        <v>20</v>
      </c>
      <c r="J42" s="7">
        <v>20</v>
      </c>
      <c r="K42" s="127"/>
      <c r="L42" s="126">
        <v>4</v>
      </c>
      <c r="M42" s="7">
        <v>6</v>
      </c>
      <c r="N42" s="128"/>
      <c r="O42" s="128"/>
      <c r="P42" s="193"/>
      <c r="Q42" s="130"/>
      <c r="R42" s="180"/>
      <c r="S42" s="180">
        <v>68</v>
      </c>
      <c r="T42" s="205"/>
      <c r="U42" s="205"/>
      <c r="V42" s="29">
        <v>60</v>
      </c>
      <c r="W42" s="29">
        <v>8</v>
      </c>
      <c r="X42" s="29"/>
      <c r="Y42" s="87"/>
      <c r="Z42" s="86"/>
      <c r="AA42" s="26"/>
      <c r="AB42" s="93"/>
      <c r="AC42" s="94"/>
      <c r="AD42" s="94"/>
      <c r="AE42" s="1"/>
    </row>
    <row r="43" spans="1:31" ht="15" thickBot="1">
      <c r="A43" s="180" t="s">
        <v>50</v>
      </c>
      <c r="B43" s="235" t="s">
        <v>203</v>
      </c>
      <c r="C43" s="7">
        <v>4</v>
      </c>
      <c r="D43" s="122"/>
      <c r="E43" s="123">
        <v>107</v>
      </c>
      <c r="F43" s="7">
        <v>0</v>
      </c>
      <c r="G43" s="124">
        <v>95</v>
      </c>
      <c r="H43" s="125">
        <v>35</v>
      </c>
      <c r="I43" s="126">
        <v>60</v>
      </c>
      <c r="J43" s="7"/>
      <c r="K43" s="127"/>
      <c r="L43" s="126">
        <v>6</v>
      </c>
      <c r="M43" s="7">
        <v>6</v>
      </c>
      <c r="N43" s="128"/>
      <c r="O43" s="128"/>
      <c r="P43" s="193"/>
      <c r="Q43" s="130">
        <v>107</v>
      </c>
      <c r="R43" s="180"/>
      <c r="S43" s="180"/>
      <c r="T43" s="205"/>
      <c r="U43" s="205"/>
      <c r="V43" s="29">
        <v>80</v>
      </c>
      <c r="W43" s="29">
        <v>27</v>
      </c>
      <c r="X43" s="29"/>
      <c r="Y43" s="87"/>
      <c r="Z43" s="86"/>
      <c r="AA43" s="26"/>
      <c r="AB43" s="93"/>
      <c r="AC43" s="94"/>
      <c r="AD43" s="94"/>
      <c r="AE43" s="1"/>
    </row>
    <row r="44" spans="1:31" ht="42.75" customHeight="1" thickBot="1">
      <c r="A44" s="7" t="s">
        <v>51</v>
      </c>
      <c r="B44" s="235" t="s">
        <v>204</v>
      </c>
      <c r="C44" s="180"/>
      <c r="D44" s="122">
        <v>4</v>
      </c>
      <c r="E44" s="123">
        <v>61</v>
      </c>
      <c r="F44" s="7">
        <v>0</v>
      </c>
      <c r="G44" s="124">
        <v>57</v>
      </c>
      <c r="H44" s="125">
        <v>17</v>
      </c>
      <c r="I44" s="126">
        <v>40</v>
      </c>
      <c r="J44" s="7"/>
      <c r="K44" s="127"/>
      <c r="L44" s="126">
        <v>4</v>
      </c>
      <c r="M44" s="7"/>
      <c r="N44" s="128"/>
      <c r="O44" s="128"/>
      <c r="P44" s="203"/>
      <c r="Q44" s="204">
        <v>61</v>
      </c>
      <c r="R44" s="188"/>
      <c r="S44" s="207"/>
      <c r="T44" s="232"/>
      <c r="U44" s="191"/>
      <c r="V44" s="29">
        <v>56</v>
      </c>
      <c r="W44" s="29">
        <v>5</v>
      </c>
      <c r="X44" s="29"/>
      <c r="Y44" s="87"/>
      <c r="Z44" s="86"/>
      <c r="AA44" s="26"/>
      <c r="AB44" s="93"/>
      <c r="AC44" s="94"/>
      <c r="AD44" s="94"/>
      <c r="AE44" s="1"/>
    </row>
    <row r="45" spans="1:31" ht="15" thickBot="1">
      <c r="A45" s="180" t="s">
        <v>52</v>
      </c>
      <c r="B45" s="235" t="s">
        <v>205</v>
      </c>
      <c r="C45" s="390" t="s">
        <v>207</v>
      </c>
      <c r="D45" s="122"/>
      <c r="E45" s="123">
        <v>76</v>
      </c>
      <c r="F45" s="7">
        <v>0</v>
      </c>
      <c r="G45" s="124">
        <v>70</v>
      </c>
      <c r="H45" s="125">
        <v>40</v>
      </c>
      <c r="I45" s="126">
        <v>30</v>
      </c>
      <c r="J45" s="7"/>
      <c r="K45" s="127"/>
      <c r="L45" s="126">
        <v>2</v>
      </c>
      <c r="M45" s="7">
        <v>4</v>
      </c>
      <c r="N45" s="128"/>
      <c r="O45" s="128"/>
      <c r="P45" s="129"/>
      <c r="Q45" s="130">
        <v>76</v>
      </c>
      <c r="R45" s="131"/>
      <c r="S45" s="132"/>
      <c r="T45" s="201"/>
      <c r="U45" s="208"/>
      <c r="V45" s="29">
        <v>60</v>
      </c>
      <c r="W45" s="29">
        <v>16</v>
      </c>
      <c r="X45" s="29"/>
      <c r="Y45" s="87"/>
      <c r="Z45" s="86"/>
      <c r="AA45" s="26"/>
      <c r="AB45" s="93"/>
      <c r="AC45" s="94"/>
      <c r="AD45" s="94"/>
      <c r="AE45" s="1"/>
    </row>
    <row r="46" spans="1:31" ht="26.25" customHeight="1" thickBot="1">
      <c r="A46" s="7" t="s">
        <v>53</v>
      </c>
      <c r="B46" s="235" t="s">
        <v>206</v>
      </c>
      <c r="C46" s="391"/>
      <c r="D46" s="7"/>
      <c r="E46" s="123">
        <v>76</v>
      </c>
      <c r="F46" s="7">
        <v>0</v>
      </c>
      <c r="G46" s="124">
        <v>70</v>
      </c>
      <c r="H46" s="184">
        <v>30</v>
      </c>
      <c r="I46" s="185">
        <v>40</v>
      </c>
      <c r="J46" s="7"/>
      <c r="K46" s="127"/>
      <c r="L46" s="185">
        <v>2</v>
      </c>
      <c r="M46" s="7">
        <v>4</v>
      </c>
      <c r="N46" s="128"/>
      <c r="O46" s="128"/>
      <c r="P46" s="203"/>
      <c r="Q46" s="204">
        <v>76</v>
      </c>
      <c r="R46" s="209"/>
      <c r="S46" s="233"/>
      <c r="T46" s="190"/>
      <c r="U46" s="216"/>
      <c r="V46" s="29">
        <v>60</v>
      </c>
      <c r="W46" s="29">
        <v>16</v>
      </c>
      <c r="X46" s="29"/>
      <c r="Y46" s="87"/>
      <c r="Z46" s="86"/>
      <c r="AA46" s="26"/>
      <c r="AB46" s="93"/>
      <c r="AC46" s="94"/>
      <c r="AD46" s="94"/>
      <c r="AE46" s="1"/>
    </row>
    <row r="47" spans="1:31" ht="16.5" customHeight="1" thickBot="1">
      <c r="A47" s="7" t="s">
        <v>54</v>
      </c>
      <c r="B47" s="235" t="s">
        <v>208</v>
      </c>
      <c r="C47" s="7"/>
      <c r="D47" s="122">
        <v>4</v>
      </c>
      <c r="E47" s="123">
        <v>68</v>
      </c>
      <c r="F47" s="7">
        <v>7</v>
      </c>
      <c r="G47" s="124">
        <v>57</v>
      </c>
      <c r="H47" s="125">
        <v>27</v>
      </c>
      <c r="I47" s="126">
        <v>30</v>
      </c>
      <c r="J47" s="7"/>
      <c r="K47" s="127"/>
      <c r="L47" s="126">
        <v>4</v>
      </c>
      <c r="M47" s="7"/>
      <c r="N47" s="128"/>
      <c r="O47" s="128"/>
      <c r="P47" s="129"/>
      <c r="Q47" s="130">
        <v>68</v>
      </c>
      <c r="R47" s="131"/>
      <c r="S47" s="132"/>
      <c r="T47" s="133"/>
      <c r="U47" s="134"/>
      <c r="V47" s="135">
        <v>60</v>
      </c>
      <c r="W47" s="135">
        <v>8</v>
      </c>
      <c r="X47" s="135"/>
      <c r="Y47" s="87"/>
      <c r="Z47" s="18"/>
      <c r="AA47" s="19"/>
      <c r="AB47" s="20"/>
      <c r="AC47" s="4"/>
      <c r="AD47" s="4"/>
      <c r="AE47" s="1"/>
    </row>
    <row r="48" spans="1:31" ht="46.5" customHeight="1" thickBot="1">
      <c r="A48" s="10" t="s">
        <v>55</v>
      </c>
      <c r="B48" s="235" t="s">
        <v>209</v>
      </c>
      <c r="C48" s="7"/>
      <c r="D48" s="122">
        <v>4</v>
      </c>
      <c r="E48" s="123">
        <v>109</v>
      </c>
      <c r="F48" s="10">
        <v>10</v>
      </c>
      <c r="G48" s="124">
        <v>95</v>
      </c>
      <c r="H48" s="125">
        <v>75</v>
      </c>
      <c r="I48" s="126">
        <v>20</v>
      </c>
      <c r="J48" s="7"/>
      <c r="K48" s="127"/>
      <c r="L48" s="126">
        <v>4</v>
      </c>
      <c r="M48" s="7"/>
      <c r="N48" s="128"/>
      <c r="O48" s="128"/>
      <c r="P48" s="129"/>
      <c r="Q48" s="130">
        <v>109</v>
      </c>
      <c r="R48" s="136"/>
      <c r="S48" s="137"/>
      <c r="T48" s="138"/>
      <c r="U48" s="139"/>
      <c r="V48" s="135">
        <v>60</v>
      </c>
      <c r="W48" s="135">
        <v>49</v>
      </c>
      <c r="X48" s="135"/>
      <c r="Y48" s="87"/>
      <c r="Z48" s="18"/>
      <c r="AA48" s="19"/>
      <c r="AB48" s="20"/>
      <c r="AC48" s="4"/>
      <c r="AD48" s="4"/>
      <c r="AE48" s="1"/>
    </row>
    <row r="49" spans="1:31" ht="15" thickBot="1">
      <c r="A49" s="10" t="s">
        <v>56</v>
      </c>
      <c r="B49" s="235" t="s">
        <v>210</v>
      </c>
      <c r="C49" s="10"/>
      <c r="D49" s="7">
        <v>6</v>
      </c>
      <c r="E49" s="123">
        <v>78</v>
      </c>
      <c r="F49" s="7">
        <v>0</v>
      </c>
      <c r="G49" s="124">
        <v>70</v>
      </c>
      <c r="H49" s="125">
        <v>22</v>
      </c>
      <c r="I49" s="126">
        <v>48</v>
      </c>
      <c r="J49" s="7"/>
      <c r="K49" s="127"/>
      <c r="L49" s="126">
        <v>8</v>
      </c>
      <c r="M49" s="7"/>
      <c r="N49" s="128"/>
      <c r="O49" s="128"/>
      <c r="P49" s="129"/>
      <c r="Q49" s="130"/>
      <c r="R49" s="136">
        <v>38</v>
      </c>
      <c r="S49" s="137">
        <v>40</v>
      </c>
      <c r="T49" s="138"/>
      <c r="U49" s="139"/>
      <c r="V49" s="29">
        <v>68</v>
      </c>
      <c r="W49" s="29">
        <v>10</v>
      </c>
      <c r="X49" s="29"/>
      <c r="Y49" s="87"/>
      <c r="Z49" s="18"/>
      <c r="AA49" s="19"/>
      <c r="AB49" s="20"/>
      <c r="AC49" s="4"/>
      <c r="AD49" s="4"/>
      <c r="AE49" s="1"/>
    </row>
    <row r="50" spans="1:31" ht="53.25" customHeight="1" thickBot="1">
      <c r="A50" s="314" t="s">
        <v>57</v>
      </c>
      <c r="B50" s="315" t="s">
        <v>211</v>
      </c>
      <c r="C50" s="10"/>
      <c r="D50" s="7">
        <v>5</v>
      </c>
      <c r="E50" s="123">
        <v>38</v>
      </c>
      <c r="F50" s="7">
        <v>0</v>
      </c>
      <c r="G50" s="124">
        <v>36</v>
      </c>
      <c r="H50" s="125">
        <v>16</v>
      </c>
      <c r="I50" s="126">
        <v>20</v>
      </c>
      <c r="J50" s="7"/>
      <c r="K50" s="127"/>
      <c r="L50" s="126">
        <v>2</v>
      </c>
      <c r="M50" s="7"/>
      <c r="N50" s="128"/>
      <c r="O50" s="128"/>
      <c r="P50" s="129"/>
      <c r="Q50" s="130"/>
      <c r="R50" s="136">
        <v>38</v>
      </c>
      <c r="S50" s="137"/>
      <c r="T50" s="138"/>
      <c r="U50" s="139"/>
      <c r="V50" s="29">
        <v>0</v>
      </c>
      <c r="W50" s="29">
        <v>38</v>
      </c>
      <c r="X50" s="29"/>
      <c r="Y50" s="87"/>
      <c r="Z50" s="18"/>
      <c r="AA50" s="19"/>
      <c r="AB50" s="20"/>
      <c r="AC50" s="4"/>
      <c r="AD50" s="4"/>
      <c r="AE50" s="1"/>
    </row>
    <row r="51" spans="1:31" ht="15" thickBot="1">
      <c r="A51" s="314" t="s">
        <v>58</v>
      </c>
      <c r="B51" s="315" t="s">
        <v>212</v>
      </c>
      <c r="C51" s="10"/>
      <c r="D51" s="178">
        <v>5</v>
      </c>
      <c r="E51" s="123">
        <v>38</v>
      </c>
      <c r="F51" s="7">
        <v>0</v>
      </c>
      <c r="G51" s="124">
        <v>36</v>
      </c>
      <c r="H51" s="125">
        <v>16</v>
      </c>
      <c r="I51" s="126">
        <v>20</v>
      </c>
      <c r="J51" s="181"/>
      <c r="K51" s="127"/>
      <c r="L51" s="126">
        <v>2</v>
      </c>
      <c r="M51" s="181"/>
      <c r="N51" s="128"/>
      <c r="O51" s="128"/>
      <c r="P51" s="129"/>
      <c r="Q51" s="130"/>
      <c r="R51" s="131">
        <v>38</v>
      </c>
      <c r="S51" s="132"/>
      <c r="T51" s="138"/>
      <c r="U51" s="139"/>
      <c r="V51" s="29">
        <v>0</v>
      </c>
      <c r="W51" s="29">
        <v>38</v>
      </c>
      <c r="X51" s="29"/>
      <c r="Y51" s="87"/>
      <c r="Z51" s="18"/>
      <c r="AA51" s="19"/>
      <c r="AB51" s="20"/>
      <c r="AC51" s="4"/>
      <c r="AD51" s="4"/>
      <c r="AE51" s="1"/>
    </row>
    <row r="52" spans="1:30" s="261" customFormat="1" ht="39.75" thickBot="1">
      <c r="A52" s="314" t="s">
        <v>213</v>
      </c>
      <c r="B52" s="316" t="s">
        <v>214</v>
      </c>
      <c r="C52" s="10"/>
      <c r="D52" s="178">
        <v>5</v>
      </c>
      <c r="E52" s="123">
        <v>38</v>
      </c>
      <c r="F52" s="257">
        <v>0</v>
      </c>
      <c r="G52" s="124">
        <v>36</v>
      </c>
      <c r="H52" s="131">
        <v>16</v>
      </c>
      <c r="I52" s="126">
        <v>20</v>
      </c>
      <c r="J52" s="181"/>
      <c r="K52" s="127"/>
      <c r="L52" s="126">
        <v>2</v>
      </c>
      <c r="M52" s="181"/>
      <c r="N52" s="128"/>
      <c r="O52" s="128"/>
      <c r="P52" s="262"/>
      <c r="Q52" s="263"/>
      <c r="R52" s="131">
        <v>38</v>
      </c>
      <c r="S52" s="264"/>
      <c r="T52" s="138"/>
      <c r="U52" s="265"/>
      <c r="V52" s="29">
        <v>0</v>
      </c>
      <c r="W52" s="29">
        <v>38</v>
      </c>
      <c r="X52" s="29"/>
      <c r="Y52" s="87"/>
      <c r="Z52" s="18"/>
      <c r="AA52" s="19"/>
      <c r="AB52" s="20"/>
      <c r="AC52" s="4"/>
      <c r="AD52" s="4"/>
    </row>
    <row r="53" spans="1:30" s="261" customFormat="1" ht="15" thickBot="1">
      <c r="A53" s="314" t="s">
        <v>215</v>
      </c>
      <c r="B53" s="316" t="s">
        <v>254</v>
      </c>
      <c r="C53" s="10"/>
      <c r="D53" s="178">
        <v>4</v>
      </c>
      <c r="E53" s="123">
        <v>38</v>
      </c>
      <c r="F53" s="257">
        <v>0</v>
      </c>
      <c r="G53" s="124">
        <v>36</v>
      </c>
      <c r="H53" s="131">
        <v>16</v>
      </c>
      <c r="I53" s="126">
        <v>20</v>
      </c>
      <c r="J53" s="181"/>
      <c r="K53" s="127"/>
      <c r="L53" s="126">
        <v>2</v>
      </c>
      <c r="M53" s="181"/>
      <c r="N53" s="128"/>
      <c r="O53" s="128"/>
      <c r="P53" s="262"/>
      <c r="Q53" s="263"/>
      <c r="R53" s="131"/>
      <c r="S53" s="264">
        <v>38</v>
      </c>
      <c r="T53" s="138"/>
      <c r="U53" s="265"/>
      <c r="V53" s="29">
        <v>0</v>
      </c>
      <c r="W53" s="29">
        <v>38</v>
      </c>
      <c r="X53" s="29"/>
      <c r="Y53" s="87"/>
      <c r="Z53" s="18"/>
      <c r="AA53" s="19"/>
      <c r="AB53" s="20"/>
      <c r="AC53" s="4"/>
      <c r="AD53" s="4"/>
    </row>
    <row r="54" spans="1:30" s="261" customFormat="1" ht="27" thickBot="1">
      <c r="A54" s="314" t="s">
        <v>216</v>
      </c>
      <c r="B54" s="316" t="s">
        <v>217</v>
      </c>
      <c r="C54" s="10"/>
      <c r="D54" s="178">
        <v>5</v>
      </c>
      <c r="E54" s="123">
        <v>38</v>
      </c>
      <c r="F54" s="257">
        <v>0</v>
      </c>
      <c r="G54" s="124">
        <v>36</v>
      </c>
      <c r="H54" s="131">
        <v>16</v>
      </c>
      <c r="I54" s="126">
        <v>20</v>
      </c>
      <c r="J54" s="181"/>
      <c r="K54" s="127"/>
      <c r="L54" s="126">
        <v>2</v>
      </c>
      <c r="M54" s="181"/>
      <c r="N54" s="128"/>
      <c r="O54" s="128"/>
      <c r="P54" s="262"/>
      <c r="Q54" s="263"/>
      <c r="R54" s="131">
        <v>38</v>
      </c>
      <c r="S54" s="264"/>
      <c r="T54" s="138"/>
      <c r="U54" s="265"/>
      <c r="V54" s="29">
        <v>0</v>
      </c>
      <c r="W54" s="29">
        <v>38</v>
      </c>
      <c r="X54" s="29"/>
      <c r="Y54" s="87"/>
      <c r="Z54" s="18"/>
      <c r="AA54" s="19"/>
      <c r="AB54" s="20"/>
      <c r="AC54" s="4"/>
      <c r="AD54" s="4"/>
    </row>
    <row r="55" spans="1:31" ht="22.5" customHeight="1" thickBot="1">
      <c r="A55" s="331" t="s">
        <v>59</v>
      </c>
      <c r="B55" s="332" t="s">
        <v>60</v>
      </c>
      <c r="C55" s="331">
        <v>9</v>
      </c>
      <c r="D55" s="331">
        <v>9</v>
      </c>
      <c r="E55" s="331">
        <f>SUM(E56,E63,E71,E79,E85)</f>
        <v>2642</v>
      </c>
      <c r="F55" s="331"/>
      <c r="G55" s="331"/>
      <c r="H55" s="331"/>
      <c r="I55" s="331"/>
      <c r="J55" s="331">
        <v>50</v>
      </c>
      <c r="K55" s="331"/>
      <c r="L55" s="331"/>
      <c r="M55" s="331"/>
      <c r="N55" s="331"/>
      <c r="O55" s="331"/>
      <c r="P55" s="331">
        <f>SUM(P56,P63,P71,P79)</f>
        <v>117</v>
      </c>
      <c r="Q55" s="331">
        <f>SUM(Q56,Q63,Q71,Q79)</f>
        <v>180</v>
      </c>
      <c r="R55" s="331">
        <f>SUM(R56,R63,R71,R79)</f>
        <v>295</v>
      </c>
      <c r="S55" s="331">
        <f>SUM(S56,S63,S71,S79)</f>
        <v>678</v>
      </c>
      <c r="T55" s="331">
        <f>SUM(T56,T63,T71,T79)</f>
        <v>568</v>
      </c>
      <c r="U55" s="331">
        <f>SUM(U56,U63,U71,U79,U85)</f>
        <v>804</v>
      </c>
      <c r="V55" s="255">
        <f>SUM(V56,V63,V71,V79)</f>
        <v>1748</v>
      </c>
      <c r="W55" s="255">
        <f>SUM(W56,W63,W71,W79)</f>
        <v>894</v>
      </c>
      <c r="X55" s="255">
        <f>SUM(X56,X63,X71,X79,X85)</f>
        <v>2642</v>
      </c>
      <c r="Y55" s="38"/>
      <c r="Z55" s="18"/>
      <c r="AA55" s="89"/>
      <c r="AB55" s="20"/>
      <c r="AC55" s="4"/>
      <c r="AD55" s="4"/>
      <c r="AE55" s="1"/>
    </row>
    <row r="56" spans="1:31" ht="52.5" customHeight="1" thickBot="1">
      <c r="A56" s="6" t="s">
        <v>61</v>
      </c>
      <c r="B56" s="236" t="s">
        <v>218</v>
      </c>
      <c r="C56" s="6"/>
      <c r="D56" s="6"/>
      <c r="E56" s="6">
        <f>SUM(E57:E62)</f>
        <v>731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>
        <f aca="true" t="shared" si="8" ref="P56:V56">SUM(P57:P62)</f>
        <v>0</v>
      </c>
      <c r="Q56" s="6">
        <f t="shared" si="8"/>
        <v>0</v>
      </c>
      <c r="R56" s="6">
        <f t="shared" si="8"/>
        <v>295</v>
      </c>
      <c r="S56" s="6">
        <f t="shared" si="8"/>
        <v>436</v>
      </c>
      <c r="T56" s="6">
        <f t="shared" si="8"/>
        <v>0</v>
      </c>
      <c r="U56" s="6">
        <f t="shared" si="8"/>
        <v>0</v>
      </c>
      <c r="V56" s="5">
        <f t="shared" si="8"/>
        <v>475</v>
      </c>
      <c r="W56" s="5">
        <f>SUM(W57:W62)</f>
        <v>256</v>
      </c>
      <c r="X56" s="5">
        <f>SUM(N56:U56)</f>
        <v>731</v>
      </c>
      <c r="Y56" s="38"/>
      <c r="Z56" s="18"/>
      <c r="AA56" s="19"/>
      <c r="AB56" s="20"/>
      <c r="AC56" s="4"/>
      <c r="AD56" s="4"/>
      <c r="AE56" s="1"/>
    </row>
    <row r="57" spans="1:31" ht="39.75" customHeight="1" thickBot="1">
      <c r="A57" s="7" t="s">
        <v>62</v>
      </c>
      <c r="B57" s="235" t="s">
        <v>219</v>
      </c>
      <c r="C57" s="406" t="s">
        <v>85</v>
      </c>
      <c r="D57" s="122"/>
      <c r="E57" s="123">
        <v>153</v>
      </c>
      <c r="F57" s="7">
        <v>0</v>
      </c>
      <c r="G57" s="124">
        <v>147</v>
      </c>
      <c r="H57" s="184">
        <v>61</v>
      </c>
      <c r="I57" s="7">
        <v>86</v>
      </c>
      <c r="J57" s="7"/>
      <c r="K57" s="127"/>
      <c r="L57" s="7">
        <v>2</v>
      </c>
      <c r="M57" s="7">
        <v>4</v>
      </c>
      <c r="N57" s="128"/>
      <c r="O57" s="128"/>
      <c r="P57" s="210"/>
      <c r="Q57" s="211"/>
      <c r="R57" s="212">
        <v>95</v>
      </c>
      <c r="S57" s="213">
        <v>58</v>
      </c>
      <c r="T57" s="190"/>
      <c r="U57" s="191"/>
      <c r="V57" s="29">
        <v>119</v>
      </c>
      <c r="W57" s="29">
        <v>34</v>
      </c>
      <c r="X57" s="29"/>
      <c r="Y57" s="87"/>
      <c r="Z57" s="86"/>
      <c r="AA57" s="19"/>
      <c r="AB57" s="20"/>
      <c r="AC57" s="4"/>
      <c r="AD57" s="4"/>
      <c r="AE57" s="1"/>
    </row>
    <row r="58" spans="1:31" ht="39.75" thickBot="1">
      <c r="A58" s="7" t="s">
        <v>82</v>
      </c>
      <c r="B58" s="235" t="s">
        <v>220</v>
      </c>
      <c r="C58" s="407"/>
      <c r="D58" s="7"/>
      <c r="E58" s="123">
        <v>185</v>
      </c>
      <c r="F58" s="7">
        <v>0</v>
      </c>
      <c r="G58" s="124">
        <v>179</v>
      </c>
      <c r="H58" s="125">
        <v>71</v>
      </c>
      <c r="I58" s="7">
        <v>108</v>
      </c>
      <c r="J58" s="181"/>
      <c r="K58" s="127"/>
      <c r="L58" s="181">
        <v>2</v>
      </c>
      <c r="M58" s="181">
        <v>4</v>
      </c>
      <c r="N58" s="128"/>
      <c r="O58" s="128"/>
      <c r="P58" s="129"/>
      <c r="Q58" s="130"/>
      <c r="R58" s="131">
        <v>107</v>
      </c>
      <c r="S58" s="132">
        <v>78</v>
      </c>
      <c r="T58" s="195"/>
      <c r="U58" s="134"/>
      <c r="V58" s="29">
        <v>140</v>
      </c>
      <c r="W58" s="29">
        <v>45</v>
      </c>
      <c r="X58" s="29"/>
      <c r="Y58" s="87"/>
      <c r="Z58" s="86"/>
      <c r="AA58" s="19"/>
      <c r="AB58" s="20"/>
      <c r="AC58" s="4"/>
      <c r="AD58" s="4"/>
      <c r="AE58" s="1"/>
    </row>
    <row r="59" spans="1:30" s="261" customFormat="1" ht="30.75" customHeight="1" thickBot="1">
      <c r="A59" s="317" t="s">
        <v>222</v>
      </c>
      <c r="B59" s="315" t="s">
        <v>221</v>
      </c>
      <c r="C59" s="257">
        <v>6</v>
      </c>
      <c r="D59" s="257"/>
      <c r="E59" s="123">
        <v>169</v>
      </c>
      <c r="F59" s="257">
        <v>0</v>
      </c>
      <c r="G59" s="124">
        <v>163</v>
      </c>
      <c r="H59" s="125">
        <v>75</v>
      </c>
      <c r="I59" s="260">
        <v>88</v>
      </c>
      <c r="J59" s="181"/>
      <c r="K59" s="127"/>
      <c r="L59" s="266">
        <v>2</v>
      </c>
      <c r="M59" s="181">
        <v>4</v>
      </c>
      <c r="N59" s="128"/>
      <c r="O59" s="128"/>
      <c r="P59" s="129"/>
      <c r="Q59" s="130"/>
      <c r="R59" s="131">
        <v>93</v>
      </c>
      <c r="S59" s="132">
        <v>76</v>
      </c>
      <c r="T59" s="195"/>
      <c r="U59" s="134"/>
      <c r="V59" s="29">
        <v>0</v>
      </c>
      <c r="W59" s="29">
        <v>169</v>
      </c>
      <c r="X59" s="29"/>
      <c r="Y59" s="87"/>
      <c r="Z59" s="86"/>
      <c r="AA59" s="19"/>
      <c r="AB59" s="20"/>
      <c r="AC59" s="4"/>
      <c r="AD59" s="4"/>
    </row>
    <row r="60" spans="1:31" ht="15" thickBot="1">
      <c r="A60" s="7" t="s">
        <v>83</v>
      </c>
      <c r="B60" s="235" t="s">
        <v>63</v>
      </c>
      <c r="C60" s="7"/>
      <c r="D60" s="7">
        <v>6</v>
      </c>
      <c r="E60" s="123">
        <v>108</v>
      </c>
      <c r="F60" s="7"/>
      <c r="G60" s="124"/>
      <c r="H60" s="125"/>
      <c r="I60" s="126"/>
      <c r="J60" s="181"/>
      <c r="K60" s="127">
        <v>108</v>
      </c>
      <c r="L60" s="126"/>
      <c r="M60" s="181"/>
      <c r="N60" s="128"/>
      <c r="O60" s="128"/>
      <c r="P60" s="129"/>
      <c r="Q60" s="194"/>
      <c r="R60" s="136"/>
      <c r="S60" s="137">
        <v>108</v>
      </c>
      <c r="T60" s="195"/>
      <c r="U60" s="134"/>
      <c r="V60" s="29">
        <v>108</v>
      </c>
      <c r="W60" s="29">
        <v>0</v>
      </c>
      <c r="X60" s="29"/>
      <c r="Y60" s="87"/>
      <c r="Z60" s="18"/>
      <c r="AA60" s="19"/>
      <c r="AB60" s="20"/>
      <c r="AC60" s="4"/>
      <c r="AD60" s="4"/>
      <c r="AE60" s="1"/>
    </row>
    <row r="61" spans="1:31" ht="18" customHeight="1" thickBot="1">
      <c r="A61" s="7" t="s">
        <v>84</v>
      </c>
      <c r="B61" s="235" t="s">
        <v>64</v>
      </c>
      <c r="C61" s="10"/>
      <c r="D61" s="7">
        <v>6</v>
      </c>
      <c r="E61" s="123">
        <v>108</v>
      </c>
      <c r="F61" s="7"/>
      <c r="G61" s="124"/>
      <c r="H61" s="125"/>
      <c r="I61" s="126"/>
      <c r="J61" s="181"/>
      <c r="K61" s="127">
        <v>108</v>
      </c>
      <c r="L61" s="126"/>
      <c r="M61" s="181"/>
      <c r="N61" s="128"/>
      <c r="O61" s="128"/>
      <c r="P61" s="129"/>
      <c r="Q61" s="197"/>
      <c r="R61" s="136"/>
      <c r="S61" s="137">
        <v>108</v>
      </c>
      <c r="T61" s="195"/>
      <c r="U61" s="134"/>
      <c r="V61" s="29">
        <v>108</v>
      </c>
      <c r="W61" s="29">
        <v>0</v>
      </c>
      <c r="X61" s="29"/>
      <c r="Y61" s="87"/>
      <c r="Z61" s="18"/>
      <c r="AA61" s="19"/>
      <c r="AB61" s="20"/>
      <c r="AC61" s="4"/>
      <c r="AD61" s="4"/>
      <c r="AE61" s="1"/>
    </row>
    <row r="62" spans="1:30" s="115" customFormat="1" ht="27" thickBot="1">
      <c r="A62" s="317" t="s">
        <v>223</v>
      </c>
      <c r="B62" s="315" t="s">
        <v>224</v>
      </c>
      <c r="C62" s="314">
        <v>6</v>
      </c>
      <c r="D62" s="7"/>
      <c r="E62" s="123">
        <v>8</v>
      </c>
      <c r="F62" s="7"/>
      <c r="G62" s="124"/>
      <c r="H62" s="125"/>
      <c r="I62" s="126"/>
      <c r="J62" s="181"/>
      <c r="K62" s="127"/>
      <c r="L62" s="126"/>
      <c r="M62" s="181">
        <v>8</v>
      </c>
      <c r="N62" s="128"/>
      <c r="O62" s="128"/>
      <c r="P62" s="129"/>
      <c r="Q62" s="130"/>
      <c r="R62" s="131"/>
      <c r="S62" s="132">
        <v>8</v>
      </c>
      <c r="T62" s="195"/>
      <c r="U62" s="134"/>
      <c r="V62" s="29">
        <v>0</v>
      </c>
      <c r="W62" s="29">
        <v>8</v>
      </c>
      <c r="X62" s="29"/>
      <c r="Y62" s="87"/>
      <c r="Z62" s="18"/>
      <c r="AA62" s="19"/>
      <c r="AB62" s="20"/>
      <c r="AC62" s="4"/>
      <c r="AD62" s="4"/>
    </row>
    <row r="63" spans="1:31" ht="45" customHeight="1" thickBot="1">
      <c r="A63" s="6" t="s">
        <v>160</v>
      </c>
      <c r="B63" s="311" t="s">
        <v>225</v>
      </c>
      <c r="C63" s="310"/>
      <c r="D63" s="6"/>
      <c r="E63" s="6">
        <f>SUM(E64:E70)</f>
        <v>672</v>
      </c>
      <c r="F63" s="6"/>
      <c r="G63" s="6"/>
      <c r="H63" s="6"/>
      <c r="I63" s="6"/>
      <c r="J63" s="6">
        <v>20</v>
      </c>
      <c r="K63" s="6"/>
      <c r="L63" s="6"/>
      <c r="M63" s="6"/>
      <c r="N63" s="6"/>
      <c r="O63" s="6"/>
      <c r="P63" s="6">
        <f aca="true" t="shared" si="9" ref="P63:U63">SUM(P64:P70)</f>
        <v>0</v>
      </c>
      <c r="Q63" s="6">
        <f t="shared" si="9"/>
        <v>0</v>
      </c>
      <c r="R63" s="6">
        <f t="shared" si="9"/>
        <v>0</v>
      </c>
      <c r="S63" s="6">
        <f t="shared" si="9"/>
        <v>234</v>
      </c>
      <c r="T63" s="6">
        <f t="shared" si="9"/>
        <v>438</v>
      </c>
      <c r="U63" s="6">
        <f t="shared" si="9"/>
        <v>0</v>
      </c>
      <c r="V63" s="5">
        <f>SUM(V64:V70)</f>
        <v>378</v>
      </c>
      <c r="W63" s="5">
        <f>SUM(W64:W70)</f>
        <v>294</v>
      </c>
      <c r="X63" s="5">
        <f>SUM(N63:U63)</f>
        <v>672</v>
      </c>
      <c r="Y63" s="38"/>
      <c r="Z63" s="18"/>
      <c r="AA63" s="19"/>
      <c r="AB63" s="20"/>
      <c r="AC63" s="4"/>
      <c r="AD63" s="4"/>
      <c r="AE63" s="1"/>
    </row>
    <row r="64" spans="1:31" ht="38.25" customHeight="1" thickBot="1">
      <c r="A64" s="7" t="s">
        <v>65</v>
      </c>
      <c r="B64" s="237" t="s">
        <v>226</v>
      </c>
      <c r="C64" s="392" t="s">
        <v>85</v>
      </c>
      <c r="D64" s="7"/>
      <c r="E64" s="123">
        <v>90</v>
      </c>
      <c r="F64" s="10">
        <v>0</v>
      </c>
      <c r="G64" s="124">
        <v>84</v>
      </c>
      <c r="H64" s="184">
        <v>34</v>
      </c>
      <c r="I64" s="185">
        <v>30</v>
      </c>
      <c r="J64" s="10">
        <v>20</v>
      </c>
      <c r="K64" s="127"/>
      <c r="L64" s="185">
        <v>2</v>
      </c>
      <c r="M64" s="10">
        <v>4</v>
      </c>
      <c r="N64" s="128"/>
      <c r="O64" s="128"/>
      <c r="P64" s="182"/>
      <c r="Q64" s="182"/>
      <c r="R64" s="180"/>
      <c r="S64" s="180">
        <v>90</v>
      </c>
      <c r="T64" s="215"/>
      <c r="U64" s="216"/>
      <c r="V64" s="29">
        <v>90</v>
      </c>
      <c r="W64" s="29"/>
      <c r="X64" s="29"/>
      <c r="Y64" s="87"/>
      <c r="Z64" s="18"/>
      <c r="AA64" s="19"/>
      <c r="AB64" s="20"/>
      <c r="AC64" s="4"/>
      <c r="AD64" s="4"/>
      <c r="AE64" s="1"/>
    </row>
    <row r="65" spans="1:31" ht="40.5" customHeight="1" thickBot="1">
      <c r="A65" s="7" t="s">
        <v>66</v>
      </c>
      <c r="B65" s="238" t="s">
        <v>227</v>
      </c>
      <c r="C65" s="393"/>
      <c r="D65" s="122"/>
      <c r="E65" s="123">
        <v>108</v>
      </c>
      <c r="F65" s="276">
        <v>0</v>
      </c>
      <c r="G65" s="124">
        <v>102</v>
      </c>
      <c r="H65" s="125">
        <v>48</v>
      </c>
      <c r="I65" s="126">
        <v>54</v>
      </c>
      <c r="J65" s="181"/>
      <c r="K65" s="127"/>
      <c r="L65" s="217">
        <v>2</v>
      </c>
      <c r="M65" s="181">
        <v>4</v>
      </c>
      <c r="N65" s="128"/>
      <c r="O65" s="128"/>
      <c r="P65" s="182"/>
      <c r="Q65" s="182"/>
      <c r="R65" s="180"/>
      <c r="S65" s="180">
        <v>108</v>
      </c>
      <c r="T65" s="218"/>
      <c r="U65" s="139"/>
      <c r="V65" s="29">
        <v>108</v>
      </c>
      <c r="W65" s="29">
        <v>0</v>
      </c>
      <c r="X65" s="29"/>
      <c r="Y65" s="90"/>
      <c r="Z65" s="18"/>
      <c r="AA65" s="19"/>
      <c r="AB65" s="20"/>
      <c r="AC65" s="4"/>
      <c r="AD65" s="4"/>
      <c r="AE65" s="1"/>
    </row>
    <row r="66" spans="1:31" ht="42" customHeight="1" thickBot="1">
      <c r="A66" s="317" t="s">
        <v>143</v>
      </c>
      <c r="B66" s="318" t="s">
        <v>229</v>
      </c>
      <c r="C66" s="251"/>
      <c r="D66" s="122">
        <v>7</v>
      </c>
      <c r="E66" s="277">
        <v>96</v>
      </c>
      <c r="F66" s="276">
        <v>14</v>
      </c>
      <c r="G66" s="124">
        <v>80</v>
      </c>
      <c r="H66" s="125">
        <v>28</v>
      </c>
      <c r="I66" s="126">
        <v>52</v>
      </c>
      <c r="J66" s="181"/>
      <c r="K66" s="127"/>
      <c r="L66" s="126">
        <v>2</v>
      </c>
      <c r="M66" s="181"/>
      <c r="N66" s="128"/>
      <c r="O66" s="128"/>
      <c r="P66" s="182"/>
      <c r="Q66" s="182"/>
      <c r="R66" s="180"/>
      <c r="S66" s="180"/>
      <c r="T66" s="219">
        <v>96</v>
      </c>
      <c r="U66" s="139"/>
      <c r="V66" s="29">
        <v>0</v>
      </c>
      <c r="W66" s="29">
        <v>96</v>
      </c>
      <c r="X66" s="29"/>
      <c r="Y66" s="87"/>
      <c r="Z66" s="18"/>
      <c r="AA66" s="19"/>
      <c r="AB66" s="20"/>
      <c r="AC66" s="4"/>
      <c r="AD66" s="4"/>
      <c r="AE66" s="1"/>
    </row>
    <row r="67" spans="1:30" s="261" customFormat="1" ht="42" customHeight="1" thickBot="1">
      <c r="A67" s="319" t="s">
        <v>143</v>
      </c>
      <c r="B67" s="318" t="s">
        <v>228</v>
      </c>
      <c r="C67" s="257"/>
      <c r="D67" s="122">
        <v>7</v>
      </c>
      <c r="E67" s="123">
        <v>190</v>
      </c>
      <c r="F67" s="276">
        <v>0</v>
      </c>
      <c r="G67" s="124">
        <v>188</v>
      </c>
      <c r="H67" s="125">
        <v>90</v>
      </c>
      <c r="I67" s="126">
        <v>98</v>
      </c>
      <c r="J67" s="181"/>
      <c r="K67" s="127"/>
      <c r="L67" s="126">
        <v>2</v>
      </c>
      <c r="M67" s="181"/>
      <c r="N67" s="128"/>
      <c r="O67" s="128"/>
      <c r="P67" s="182"/>
      <c r="Q67" s="182"/>
      <c r="R67" s="258"/>
      <c r="S67" s="258">
        <v>36</v>
      </c>
      <c r="T67" s="219">
        <v>154</v>
      </c>
      <c r="U67" s="139"/>
      <c r="V67" s="29">
        <v>0</v>
      </c>
      <c r="W67" s="29">
        <v>190</v>
      </c>
      <c r="X67" s="29"/>
      <c r="Y67" s="87"/>
      <c r="Z67" s="18"/>
      <c r="AA67" s="19"/>
      <c r="AB67" s="20"/>
      <c r="AC67" s="4"/>
      <c r="AD67" s="4"/>
    </row>
    <row r="68" spans="1:30" s="121" customFormat="1" ht="15" thickBot="1">
      <c r="A68" s="7" t="s">
        <v>149</v>
      </c>
      <c r="B68" s="237" t="s">
        <v>63</v>
      </c>
      <c r="C68" s="7"/>
      <c r="D68" s="122">
        <v>7</v>
      </c>
      <c r="E68" s="123">
        <v>72</v>
      </c>
      <c r="F68" s="276"/>
      <c r="G68" s="124"/>
      <c r="H68" s="125"/>
      <c r="I68" s="126"/>
      <c r="J68" s="181"/>
      <c r="K68" s="127">
        <v>72</v>
      </c>
      <c r="L68" s="126"/>
      <c r="M68" s="181"/>
      <c r="N68" s="128"/>
      <c r="O68" s="128"/>
      <c r="P68" s="182"/>
      <c r="Q68" s="182"/>
      <c r="R68" s="180"/>
      <c r="S68" s="180"/>
      <c r="T68" s="219">
        <v>72</v>
      </c>
      <c r="U68" s="139"/>
      <c r="V68" s="29">
        <v>72</v>
      </c>
      <c r="W68" s="29">
        <v>0</v>
      </c>
      <c r="X68" s="29"/>
      <c r="Y68" s="87"/>
      <c r="Z68" s="18"/>
      <c r="AA68" s="19"/>
      <c r="AB68" s="20"/>
      <c r="AC68" s="4"/>
      <c r="AD68" s="4"/>
    </row>
    <row r="69" spans="1:31" ht="18.75" customHeight="1" thickBot="1">
      <c r="A69" s="7" t="s">
        <v>144</v>
      </c>
      <c r="B69" s="237" t="s">
        <v>142</v>
      </c>
      <c r="C69" s="7"/>
      <c r="D69" s="7">
        <v>7</v>
      </c>
      <c r="E69" s="123">
        <v>108</v>
      </c>
      <c r="F69" s="276"/>
      <c r="G69" s="124"/>
      <c r="H69" s="125"/>
      <c r="I69" s="126"/>
      <c r="J69" s="181"/>
      <c r="K69" s="127">
        <v>108</v>
      </c>
      <c r="L69" s="181"/>
      <c r="M69" s="181"/>
      <c r="N69" s="128"/>
      <c r="O69" s="128"/>
      <c r="P69" s="182"/>
      <c r="Q69" s="182"/>
      <c r="R69" s="180"/>
      <c r="S69" s="180"/>
      <c r="T69" s="218">
        <v>108</v>
      </c>
      <c r="U69" s="139"/>
      <c r="V69" s="29">
        <v>108</v>
      </c>
      <c r="W69" s="29">
        <v>0</v>
      </c>
      <c r="X69" s="29"/>
      <c r="Y69" s="87"/>
      <c r="Z69" s="88"/>
      <c r="AA69" s="389"/>
      <c r="AB69" s="389"/>
      <c r="AC69" s="4"/>
      <c r="AD69" s="4"/>
      <c r="AE69" s="1"/>
    </row>
    <row r="70" spans="1:31" ht="27" thickBot="1">
      <c r="A70" s="317" t="s">
        <v>230</v>
      </c>
      <c r="B70" s="318" t="s">
        <v>231</v>
      </c>
      <c r="C70" s="10">
        <v>7</v>
      </c>
      <c r="D70" s="7"/>
      <c r="E70" s="123">
        <v>8</v>
      </c>
      <c r="F70" s="276"/>
      <c r="G70" s="124"/>
      <c r="H70" s="125"/>
      <c r="I70" s="126"/>
      <c r="J70" s="181"/>
      <c r="K70" s="127"/>
      <c r="L70" s="181"/>
      <c r="M70" s="181">
        <v>8</v>
      </c>
      <c r="N70" s="128"/>
      <c r="O70" s="128"/>
      <c r="P70" s="182"/>
      <c r="Q70" s="182"/>
      <c r="R70" s="180"/>
      <c r="S70" s="180"/>
      <c r="T70" s="218">
        <v>8</v>
      </c>
      <c r="U70" s="139"/>
      <c r="V70" s="29">
        <v>0</v>
      </c>
      <c r="W70" s="29">
        <v>8</v>
      </c>
      <c r="X70" s="29"/>
      <c r="Y70" s="87"/>
      <c r="Z70" s="88"/>
      <c r="AA70" s="19"/>
      <c r="AB70" s="20"/>
      <c r="AC70" s="4"/>
      <c r="AD70" s="4"/>
      <c r="AE70" s="1"/>
    </row>
    <row r="71" spans="1:31" ht="39.75" customHeight="1" thickBot="1">
      <c r="A71" s="6" t="s">
        <v>161</v>
      </c>
      <c r="B71" s="239" t="s">
        <v>235</v>
      </c>
      <c r="C71" s="6">
        <v>1</v>
      </c>
      <c r="D71" s="6">
        <v>3</v>
      </c>
      <c r="E71" s="6">
        <f>SUM(E72:E78)</f>
        <v>718</v>
      </c>
      <c r="F71" s="6">
        <f>SUM(F72:F78)</f>
        <v>0</v>
      </c>
      <c r="G71" s="6">
        <f>SUM(G72:G78)</f>
        <v>492</v>
      </c>
      <c r="H71" s="6">
        <f>SUM(H72:H78)</f>
        <v>238</v>
      </c>
      <c r="I71" s="6">
        <f>SUM(I72:I77)</f>
        <v>224</v>
      </c>
      <c r="J71" s="6">
        <f aca="true" t="shared" si="10" ref="J71:O71">SUM(J72:J78)</f>
        <v>30</v>
      </c>
      <c r="K71" s="6">
        <f t="shared" si="10"/>
        <v>180</v>
      </c>
      <c r="L71" s="6">
        <f t="shared" si="10"/>
        <v>38</v>
      </c>
      <c r="M71" s="6">
        <f t="shared" si="10"/>
        <v>8</v>
      </c>
      <c r="N71" s="6">
        <f t="shared" si="10"/>
        <v>0</v>
      </c>
      <c r="O71" s="6">
        <f t="shared" si="10"/>
        <v>0</v>
      </c>
      <c r="P71" s="6">
        <f aca="true" t="shared" si="11" ref="P71:U71">SUM(P72:P78)</f>
        <v>0</v>
      </c>
      <c r="Q71" s="6">
        <f t="shared" si="11"/>
        <v>0</v>
      </c>
      <c r="R71" s="6">
        <f t="shared" si="11"/>
        <v>0</v>
      </c>
      <c r="S71" s="6">
        <f t="shared" si="11"/>
        <v>0</v>
      </c>
      <c r="T71" s="6">
        <f t="shared" si="11"/>
        <v>130</v>
      </c>
      <c r="U71" s="6">
        <f t="shared" si="11"/>
        <v>588</v>
      </c>
      <c r="V71" s="5">
        <f>SUM(V72:V78)</f>
        <v>418</v>
      </c>
      <c r="W71" s="5">
        <f>SUM(W72:W78)</f>
        <v>300</v>
      </c>
      <c r="X71" s="5">
        <f>SUM(N71:U71)</f>
        <v>718</v>
      </c>
      <c r="Y71" s="38"/>
      <c r="Z71" s="18"/>
      <c r="AA71" s="19"/>
      <c r="AB71" s="20"/>
      <c r="AC71" s="4"/>
      <c r="AD71" s="4"/>
      <c r="AE71" s="1"/>
    </row>
    <row r="72" spans="1:31" ht="31.5" customHeight="1" thickBot="1">
      <c r="A72" s="256" t="s">
        <v>189</v>
      </c>
      <c r="B72" s="237" t="s">
        <v>236</v>
      </c>
      <c r="C72" s="7"/>
      <c r="D72" s="7">
        <v>7</v>
      </c>
      <c r="E72" s="123">
        <v>130</v>
      </c>
      <c r="F72" s="7">
        <v>0</v>
      </c>
      <c r="G72" s="124">
        <v>114</v>
      </c>
      <c r="H72" s="7">
        <v>58</v>
      </c>
      <c r="I72" s="7">
        <v>56</v>
      </c>
      <c r="J72" s="7"/>
      <c r="K72" s="127"/>
      <c r="L72" s="7">
        <v>16</v>
      </c>
      <c r="M72" s="7"/>
      <c r="N72" s="128"/>
      <c r="O72" s="128"/>
      <c r="P72" s="182"/>
      <c r="Q72" s="182"/>
      <c r="R72" s="180"/>
      <c r="S72" s="180"/>
      <c r="T72" s="205">
        <v>130</v>
      </c>
      <c r="U72" s="205">
        <v>0</v>
      </c>
      <c r="V72" s="29">
        <v>130</v>
      </c>
      <c r="W72" s="29">
        <v>0</v>
      </c>
      <c r="X72" s="29"/>
      <c r="Y72" s="87"/>
      <c r="Z72" s="18"/>
      <c r="AA72" s="19"/>
      <c r="AB72" s="20"/>
      <c r="AC72" s="4"/>
      <c r="AD72" s="4"/>
      <c r="AE72" s="1"/>
    </row>
    <row r="73" spans="1:31" ht="45.75" customHeight="1" thickBot="1">
      <c r="A73" s="7" t="s">
        <v>67</v>
      </c>
      <c r="B73" s="268" t="s">
        <v>237</v>
      </c>
      <c r="C73" s="7"/>
      <c r="D73" s="7">
        <v>8</v>
      </c>
      <c r="E73" s="123">
        <v>260</v>
      </c>
      <c r="F73" s="7">
        <v>0</v>
      </c>
      <c r="G73" s="124">
        <v>244</v>
      </c>
      <c r="H73" s="7">
        <v>104</v>
      </c>
      <c r="I73" s="7">
        <v>110</v>
      </c>
      <c r="J73" s="181">
        <v>30</v>
      </c>
      <c r="K73" s="127"/>
      <c r="L73" s="181">
        <v>16</v>
      </c>
      <c r="M73" s="181"/>
      <c r="N73" s="128"/>
      <c r="O73" s="128"/>
      <c r="P73" s="182"/>
      <c r="Q73" s="182"/>
      <c r="R73" s="180"/>
      <c r="S73" s="180"/>
      <c r="T73" s="205"/>
      <c r="U73" s="269">
        <v>260</v>
      </c>
      <c r="V73" s="29">
        <v>180</v>
      </c>
      <c r="W73" s="29">
        <v>80</v>
      </c>
      <c r="X73" s="29"/>
      <c r="Y73" s="87"/>
      <c r="Z73" s="18"/>
      <c r="AA73" s="19"/>
      <c r="AB73" s="20"/>
      <c r="AC73" s="4"/>
      <c r="AD73" s="4"/>
      <c r="AE73" s="1"/>
    </row>
    <row r="74" spans="1:30" s="261" customFormat="1" ht="36.75" customHeight="1" thickBot="1">
      <c r="A74" s="317" t="s">
        <v>233</v>
      </c>
      <c r="B74" s="318" t="s">
        <v>238</v>
      </c>
      <c r="C74" s="257"/>
      <c r="D74" s="392">
        <v>8</v>
      </c>
      <c r="E74" s="123">
        <v>72</v>
      </c>
      <c r="F74" s="257">
        <v>0</v>
      </c>
      <c r="G74" s="124">
        <v>68</v>
      </c>
      <c r="H74" s="257">
        <v>48</v>
      </c>
      <c r="I74" s="257">
        <v>20</v>
      </c>
      <c r="J74" s="181"/>
      <c r="K74" s="127"/>
      <c r="L74" s="181">
        <v>4</v>
      </c>
      <c r="M74" s="181"/>
      <c r="N74" s="128"/>
      <c r="O74" s="128"/>
      <c r="P74" s="182"/>
      <c r="Q74" s="182"/>
      <c r="R74" s="258"/>
      <c r="S74" s="258"/>
      <c r="T74" s="205"/>
      <c r="U74" s="267">
        <v>72</v>
      </c>
      <c r="V74" s="29">
        <v>0</v>
      </c>
      <c r="W74" s="29">
        <v>72</v>
      </c>
      <c r="X74" s="29"/>
      <c r="Y74" s="87"/>
      <c r="Z74" s="18"/>
      <c r="AA74" s="19"/>
      <c r="AB74" s="20"/>
      <c r="AC74" s="4"/>
      <c r="AD74" s="4"/>
    </row>
    <row r="75" spans="1:30" s="261" customFormat="1" ht="38.25" customHeight="1" thickBot="1">
      <c r="A75" s="317" t="s">
        <v>234</v>
      </c>
      <c r="B75" s="318" t="s">
        <v>239</v>
      </c>
      <c r="C75" s="257"/>
      <c r="D75" s="408"/>
      <c r="E75" s="123">
        <v>68</v>
      </c>
      <c r="F75" s="257">
        <v>0</v>
      </c>
      <c r="G75" s="124">
        <v>66</v>
      </c>
      <c r="H75" s="257">
        <v>28</v>
      </c>
      <c r="I75" s="257">
        <v>38</v>
      </c>
      <c r="J75" s="181"/>
      <c r="K75" s="127"/>
      <c r="L75" s="181">
        <v>2</v>
      </c>
      <c r="M75" s="181"/>
      <c r="N75" s="128"/>
      <c r="O75" s="128"/>
      <c r="P75" s="182"/>
      <c r="Q75" s="182"/>
      <c r="R75" s="258"/>
      <c r="S75" s="258"/>
      <c r="T75" s="205"/>
      <c r="U75" s="267">
        <v>68</v>
      </c>
      <c r="V75" s="29">
        <v>0</v>
      </c>
      <c r="W75" s="29">
        <v>68</v>
      </c>
      <c r="X75" s="29"/>
      <c r="Y75" s="87"/>
      <c r="Z75" s="18"/>
      <c r="AA75" s="19"/>
      <c r="AB75" s="20"/>
      <c r="AC75" s="4"/>
      <c r="AD75" s="4"/>
    </row>
    <row r="76" spans="1:31" ht="15" thickBot="1">
      <c r="A76" s="317" t="s">
        <v>150</v>
      </c>
      <c r="B76" s="318" t="s">
        <v>63</v>
      </c>
      <c r="C76" s="7"/>
      <c r="D76" s="7">
        <v>8</v>
      </c>
      <c r="E76" s="123">
        <v>72</v>
      </c>
      <c r="F76" s="7"/>
      <c r="G76" s="124"/>
      <c r="H76" s="7"/>
      <c r="I76" s="7"/>
      <c r="J76" s="181"/>
      <c r="K76" s="127">
        <v>72</v>
      </c>
      <c r="L76" s="181"/>
      <c r="M76" s="181"/>
      <c r="N76" s="128"/>
      <c r="O76" s="128"/>
      <c r="P76" s="182"/>
      <c r="Q76" s="182"/>
      <c r="R76" s="180"/>
      <c r="S76" s="180"/>
      <c r="T76" s="205"/>
      <c r="U76" s="220">
        <v>72</v>
      </c>
      <c r="V76" s="29">
        <v>0</v>
      </c>
      <c r="W76" s="29">
        <v>72</v>
      </c>
      <c r="X76" s="29"/>
      <c r="Y76" s="87"/>
      <c r="Z76" s="18"/>
      <c r="AA76" s="19"/>
      <c r="AB76" s="91"/>
      <c r="AC76" s="4"/>
      <c r="AD76" s="4"/>
      <c r="AE76" s="1"/>
    </row>
    <row r="77" spans="1:30" s="3" customFormat="1" ht="19.5" customHeight="1" thickBot="1">
      <c r="A77" s="7" t="s">
        <v>145</v>
      </c>
      <c r="B77" s="235" t="s">
        <v>142</v>
      </c>
      <c r="C77" s="10"/>
      <c r="D77" s="7">
        <v>8</v>
      </c>
      <c r="E77" s="123">
        <v>108</v>
      </c>
      <c r="F77" s="7"/>
      <c r="G77" s="124"/>
      <c r="H77" s="7"/>
      <c r="I77" s="7"/>
      <c r="J77" s="181"/>
      <c r="K77" s="127">
        <v>108</v>
      </c>
      <c r="L77" s="181"/>
      <c r="M77" s="181"/>
      <c r="N77" s="128"/>
      <c r="O77" s="128"/>
      <c r="P77" s="182"/>
      <c r="Q77" s="182"/>
      <c r="R77" s="180"/>
      <c r="S77" s="180"/>
      <c r="T77" s="205"/>
      <c r="U77" s="220">
        <v>108</v>
      </c>
      <c r="V77" s="29">
        <v>108</v>
      </c>
      <c r="W77" s="29">
        <v>0</v>
      </c>
      <c r="X77" s="29"/>
      <c r="Y77" s="87"/>
      <c r="Z77" s="18"/>
      <c r="AA77" s="19"/>
      <c r="AB77" s="20"/>
      <c r="AC77" s="92"/>
      <c r="AD77" s="92"/>
    </row>
    <row r="78" spans="1:30" s="3" customFormat="1" ht="27" thickBot="1">
      <c r="A78" s="317" t="s">
        <v>232</v>
      </c>
      <c r="B78" s="315" t="s">
        <v>231</v>
      </c>
      <c r="C78" s="10"/>
      <c r="D78" s="7"/>
      <c r="E78" s="123">
        <v>8</v>
      </c>
      <c r="F78" s="7"/>
      <c r="G78" s="124"/>
      <c r="H78" s="7"/>
      <c r="I78" s="7"/>
      <c r="J78" s="181"/>
      <c r="K78" s="127"/>
      <c r="L78" s="181"/>
      <c r="M78" s="181">
        <v>8</v>
      </c>
      <c r="N78" s="128"/>
      <c r="O78" s="128"/>
      <c r="P78" s="182"/>
      <c r="Q78" s="182"/>
      <c r="R78" s="180"/>
      <c r="S78" s="180"/>
      <c r="T78" s="205"/>
      <c r="U78" s="220">
        <v>8</v>
      </c>
      <c r="V78" s="29">
        <v>0</v>
      </c>
      <c r="W78" s="29">
        <v>8</v>
      </c>
      <c r="X78" s="29"/>
      <c r="Y78" s="87"/>
      <c r="Z78" s="18"/>
      <c r="AA78" s="19"/>
      <c r="AB78" s="20"/>
      <c r="AC78" s="92"/>
      <c r="AD78" s="92"/>
    </row>
    <row r="79" spans="1:30" s="3" customFormat="1" ht="42.75" customHeight="1" thickBot="1">
      <c r="A79" s="29" t="s">
        <v>151</v>
      </c>
      <c r="B79" s="283" t="s">
        <v>242</v>
      </c>
      <c r="C79" s="135"/>
      <c r="D79" s="135"/>
      <c r="E79" s="135">
        <f>SUM(E80:E83)</f>
        <v>305</v>
      </c>
      <c r="F79" s="135"/>
      <c r="G79" s="135"/>
      <c r="H79" s="135"/>
      <c r="I79" s="135"/>
      <c r="J79" s="135">
        <v>0</v>
      </c>
      <c r="K79" s="135"/>
      <c r="L79" s="135"/>
      <c r="M79" s="135"/>
      <c r="N79" s="135"/>
      <c r="O79" s="135"/>
      <c r="P79" s="135">
        <f aca="true" t="shared" si="12" ref="P79:U79">SUM(P80:P83)</f>
        <v>117</v>
      </c>
      <c r="Q79" s="284">
        <f t="shared" si="12"/>
        <v>180</v>
      </c>
      <c r="R79" s="285">
        <f t="shared" si="12"/>
        <v>0</v>
      </c>
      <c r="S79" s="286">
        <f t="shared" si="12"/>
        <v>8</v>
      </c>
      <c r="T79" s="135">
        <f t="shared" si="12"/>
        <v>0</v>
      </c>
      <c r="U79" s="287">
        <f t="shared" si="12"/>
        <v>0</v>
      </c>
      <c r="V79" s="29">
        <f>SUM(V80:V85)</f>
        <v>477</v>
      </c>
      <c r="W79" s="29">
        <f>SUM(W80:W85)</f>
        <v>44</v>
      </c>
      <c r="X79" s="29">
        <f>SUM(N79:U79)</f>
        <v>305</v>
      </c>
      <c r="Y79" s="87"/>
      <c r="Z79" s="18"/>
      <c r="AA79" s="19"/>
      <c r="AB79" s="20"/>
      <c r="AC79" s="92"/>
      <c r="AD79" s="92"/>
    </row>
    <row r="80" spans="1:28" s="4" customFormat="1" ht="18.75" customHeight="1" thickBot="1">
      <c r="A80" s="7" t="s">
        <v>68</v>
      </c>
      <c r="B80" s="237" t="s">
        <v>241</v>
      </c>
      <c r="C80" s="179"/>
      <c r="D80" s="180">
        <v>3</v>
      </c>
      <c r="E80" s="221">
        <v>45</v>
      </c>
      <c r="F80" s="180">
        <v>0</v>
      </c>
      <c r="G80" s="124">
        <v>45</v>
      </c>
      <c r="H80" s="180">
        <v>37</v>
      </c>
      <c r="I80" s="180">
        <v>8</v>
      </c>
      <c r="J80" s="179"/>
      <c r="K80" s="222"/>
      <c r="L80" s="180"/>
      <c r="M80" s="179"/>
      <c r="N80" s="223"/>
      <c r="O80" s="223"/>
      <c r="P80" s="182">
        <v>45</v>
      </c>
      <c r="Q80" s="224"/>
      <c r="R80" s="212"/>
      <c r="S80" s="225"/>
      <c r="T80" s="11"/>
      <c r="U80" s="11"/>
      <c r="V80" s="119">
        <v>45</v>
      </c>
      <c r="W80" s="119">
        <v>0</v>
      </c>
      <c r="X80" s="119"/>
      <c r="Y80" s="38"/>
      <c r="Z80" s="18"/>
      <c r="AA80" s="19"/>
      <c r="AB80" s="20"/>
    </row>
    <row r="81" spans="1:31" ht="15" thickBot="1">
      <c r="A81" s="7" t="s">
        <v>79</v>
      </c>
      <c r="B81" s="237" t="s">
        <v>63</v>
      </c>
      <c r="C81" s="181"/>
      <c r="D81" s="122">
        <v>34</v>
      </c>
      <c r="E81" s="221">
        <v>180</v>
      </c>
      <c r="F81" s="214"/>
      <c r="G81" s="202"/>
      <c r="H81" s="7"/>
      <c r="I81" s="10"/>
      <c r="J81" s="10"/>
      <c r="K81" s="127">
        <v>180</v>
      </c>
      <c r="L81" s="10"/>
      <c r="M81" s="10"/>
      <c r="N81" s="128"/>
      <c r="O81" s="128"/>
      <c r="P81" s="182">
        <v>72</v>
      </c>
      <c r="Q81" s="226">
        <v>108</v>
      </c>
      <c r="R81" s="227"/>
      <c r="S81" s="228"/>
      <c r="T81" s="205"/>
      <c r="U81" s="205"/>
      <c r="V81" s="119">
        <v>144</v>
      </c>
      <c r="W81" s="119">
        <v>36</v>
      </c>
      <c r="X81" s="119"/>
      <c r="Y81" s="38"/>
      <c r="Z81" s="18"/>
      <c r="AA81" s="19"/>
      <c r="AB81" s="20"/>
      <c r="AC81" s="4"/>
      <c r="AD81" s="4"/>
      <c r="AE81" s="1"/>
    </row>
    <row r="82" spans="1:31" ht="17.25" customHeight="1" thickBot="1">
      <c r="A82" s="7" t="s">
        <v>80</v>
      </c>
      <c r="B82" s="237" t="s">
        <v>142</v>
      </c>
      <c r="C82" s="7"/>
      <c r="D82" s="122">
        <v>4</v>
      </c>
      <c r="E82" s="221">
        <v>72</v>
      </c>
      <c r="F82" s="10"/>
      <c r="G82" s="202"/>
      <c r="H82" s="7"/>
      <c r="I82" s="10"/>
      <c r="J82" s="10"/>
      <c r="K82" s="127">
        <v>72</v>
      </c>
      <c r="L82" s="10"/>
      <c r="M82" s="10"/>
      <c r="N82" s="128"/>
      <c r="O82" s="128"/>
      <c r="P82" s="182"/>
      <c r="Q82" s="226">
        <v>72</v>
      </c>
      <c r="R82" s="227"/>
      <c r="S82" s="228"/>
      <c r="T82" s="205"/>
      <c r="U82" s="205"/>
      <c r="V82" s="120">
        <v>72</v>
      </c>
      <c r="W82" s="119">
        <v>0</v>
      </c>
      <c r="X82" s="120"/>
      <c r="Y82" s="38"/>
      <c r="Z82" s="18"/>
      <c r="AA82" s="19"/>
      <c r="AB82" s="20"/>
      <c r="AC82" s="4"/>
      <c r="AD82" s="4"/>
      <c r="AE82" s="1"/>
    </row>
    <row r="83" spans="1:31" ht="24" customHeight="1" thickBot="1">
      <c r="A83" s="317" t="s">
        <v>240</v>
      </c>
      <c r="B83" s="318" t="s">
        <v>231</v>
      </c>
      <c r="C83" s="7">
        <v>6</v>
      </c>
      <c r="D83" s="7"/>
      <c r="E83" s="221">
        <v>8</v>
      </c>
      <c r="F83" s="7"/>
      <c r="G83" s="202"/>
      <c r="H83" s="7"/>
      <c r="I83" s="7"/>
      <c r="J83" s="181"/>
      <c r="K83" s="127"/>
      <c r="L83" s="181"/>
      <c r="M83" s="181">
        <v>8</v>
      </c>
      <c r="N83" s="128"/>
      <c r="O83" s="128"/>
      <c r="P83" s="182"/>
      <c r="Q83" s="229"/>
      <c r="R83" s="227"/>
      <c r="S83" s="228">
        <v>8</v>
      </c>
      <c r="T83" s="205"/>
      <c r="U83" s="205"/>
      <c r="V83" s="119">
        <v>0</v>
      </c>
      <c r="W83" s="119">
        <v>8</v>
      </c>
      <c r="X83" s="119"/>
      <c r="Y83" s="87"/>
      <c r="Z83" s="86"/>
      <c r="AA83" s="87"/>
      <c r="AB83" s="20"/>
      <c r="AC83" s="4"/>
      <c r="AD83" s="4"/>
      <c r="AE83" s="1"/>
    </row>
    <row r="84" spans="1:30" s="261" customFormat="1" ht="24" customHeight="1" thickBot="1">
      <c r="A84" s="257" t="s">
        <v>248</v>
      </c>
      <c r="B84" s="270" t="s">
        <v>243</v>
      </c>
      <c r="C84" s="257"/>
      <c r="D84" s="257"/>
      <c r="E84" s="221"/>
      <c r="F84" s="257"/>
      <c r="G84" s="202"/>
      <c r="H84" s="257"/>
      <c r="I84" s="257"/>
      <c r="J84" s="181"/>
      <c r="K84" s="127"/>
      <c r="L84" s="181"/>
      <c r="M84" s="181"/>
      <c r="N84" s="128"/>
      <c r="O84" s="128"/>
      <c r="P84" s="182"/>
      <c r="Q84" s="271"/>
      <c r="R84" s="227"/>
      <c r="S84" s="272"/>
      <c r="T84" s="205"/>
      <c r="U84" s="205"/>
      <c r="V84" s="119"/>
      <c r="W84" s="119"/>
      <c r="X84" s="119"/>
      <c r="Y84" s="87"/>
      <c r="Z84" s="86"/>
      <c r="AA84" s="87"/>
      <c r="AB84" s="20"/>
      <c r="AC84" s="4"/>
      <c r="AD84" s="4"/>
    </row>
    <row r="85" spans="1:30" s="261" customFormat="1" ht="24" customHeight="1" thickBot="1">
      <c r="A85" s="135" t="s">
        <v>249</v>
      </c>
      <c r="B85" s="291" t="s">
        <v>244</v>
      </c>
      <c r="C85" s="135"/>
      <c r="D85" s="135"/>
      <c r="E85" s="135">
        <v>216</v>
      </c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287"/>
      <c r="R85" s="292"/>
      <c r="S85" s="293"/>
      <c r="T85" s="135"/>
      <c r="U85" s="135">
        <v>216</v>
      </c>
      <c r="V85" s="29">
        <v>216</v>
      </c>
      <c r="W85" s="29">
        <v>0</v>
      </c>
      <c r="X85" s="119">
        <f>SUM(N85:U85)</f>
        <v>216</v>
      </c>
      <c r="Y85" s="87"/>
      <c r="Z85" s="86"/>
      <c r="AA85" s="87"/>
      <c r="AB85" s="20"/>
      <c r="AC85" s="4"/>
      <c r="AD85" s="4"/>
    </row>
    <row r="86" spans="1:30" s="261" customFormat="1" ht="24" customHeight="1" thickBot="1">
      <c r="A86" s="257" t="s">
        <v>81</v>
      </c>
      <c r="B86" s="270" t="s">
        <v>245</v>
      </c>
      <c r="C86" s="257"/>
      <c r="D86" s="257"/>
      <c r="E86" s="221"/>
      <c r="F86" s="257"/>
      <c r="G86" s="202"/>
      <c r="H86" s="257"/>
      <c r="I86" s="257"/>
      <c r="J86" s="181"/>
      <c r="K86" s="127"/>
      <c r="L86" s="181"/>
      <c r="M86" s="181"/>
      <c r="N86" s="128"/>
      <c r="O86" s="128"/>
      <c r="P86" s="182"/>
      <c r="Q86" s="271"/>
      <c r="R86" s="227"/>
      <c r="S86" s="272"/>
      <c r="T86" s="205"/>
      <c r="U86" s="205"/>
      <c r="V86" s="119"/>
      <c r="W86" s="119"/>
      <c r="X86" s="119"/>
      <c r="Y86" s="87"/>
      <c r="Z86" s="86"/>
      <c r="AA86" s="87"/>
      <c r="AB86" s="20"/>
      <c r="AC86" s="4"/>
      <c r="AD86" s="4"/>
    </row>
    <row r="87" spans="1:31" ht="15" thickBot="1">
      <c r="A87" s="7" t="s">
        <v>250</v>
      </c>
      <c r="B87" s="240" t="s">
        <v>246</v>
      </c>
      <c r="C87" s="180"/>
      <c r="D87" s="180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37"/>
      <c r="W87" s="37"/>
      <c r="X87" s="37"/>
      <c r="Y87" s="25"/>
      <c r="Z87" s="86"/>
      <c r="AA87" s="26"/>
      <c r="AB87" s="20"/>
      <c r="AC87" s="4"/>
      <c r="AD87" s="4"/>
      <c r="AE87" s="1"/>
    </row>
    <row r="88" spans="1:31" ht="45" customHeight="1" thickBot="1">
      <c r="A88" s="9" t="s">
        <v>251</v>
      </c>
      <c r="B88" s="177" t="s">
        <v>247</v>
      </c>
      <c r="C88" s="9"/>
      <c r="D88" s="9"/>
      <c r="E88" s="9"/>
      <c r="F88" s="9"/>
      <c r="G88" s="9"/>
      <c r="H88" s="230"/>
      <c r="I88" s="9"/>
      <c r="J88" s="9"/>
      <c r="K88" s="9"/>
      <c r="L88" s="9"/>
      <c r="M88" s="9"/>
      <c r="N88" s="230"/>
      <c r="O88" s="230"/>
      <c r="P88" s="230"/>
      <c r="Q88" s="230"/>
      <c r="R88" s="230"/>
      <c r="S88" s="230"/>
      <c r="T88" s="230"/>
      <c r="U88" s="9"/>
      <c r="V88" s="8"/>
      <c r="W88" s="8"/>
      <c r="X88" s="8"/>
      <c r="Y88" s="38"/>
      <c r="Z88" s="86"/>
      <c r="AA88" s="26"/>
      <c r="AB88" s="20"/>
      <c r="AC88" s="4"/>
      <c r="AD88" s="4"/>
      <c r="AE88" s="1"/>
    </row>
    <row r="89" spans="1:31" ht="64.5" customHeight="1" thickBot="1">
      <c r="A89" s="399" t="s">
        <v>257</v>
      </c>
      <c r="B89" s="400"/>
      <c r="C89" s="401"/>
      <c r="D89" s="7"/>
      <c r="E89" s="179"/>
      <c r="F89" s="7"/>
      <c r="G89" s="179"/>
      <c r="H89" s="7"/>
      <c r="I89" s="7"/>
      <c r="J89" s="7"/>
      <c r="K89" s="180"/>
      <c r="L89" s="7"/>
      <c r="M89" s="7"/>
      <c r="N89" s="180">
        <v>36</v>
      </c>
      <c r="O89" s="180">
        <v>36</v>
      </c>
      <c r="P89" s="180">
        <v>36</v>
      </c>
      <c r="Q89" s="180">
        <v>36</v>
      </c>
      <c r="R89" s="180">
        <v>36</v>
      </c>
      <c r="S89" s="180">
        <v>36</v>
      </c>
      <c r="T89" s="180">
        <v>36</v>
      </c>
      <c r="U89" s="180">
        <v>36</v>
      </c>
      <c r="V89" s="313"/>
      <c r="W89" s="87"/>
      <c r="X89" s="98"/>
      <c r="Y89" s="87"/>
      <c r="Z89" s="18"/>
      <c r="AA89" s="19"/>
      <c r="AB89" s="20"/>
      <c r="AC89" s="4"/>
      <c r="AD89" s="4"/>
      <c r="AE89" s="14"/>
    </row>
    <row r="90" spans="1:31" ht="35.25" customHeight="1" hidden="1" thickBot="1">
      <c r="A90" s="334"/>
      <c r="B90" s="279"/>
      <c r="C90" s="280"/>
      <c r="D90" s="380" t="s">
        <v>70</v>
      </c>
      <c r="E90" s="381"/>
      <c r="F90" s="381"/>
      <c r="G90" s="381"/>
      <c r="H90" s="381"/>
      <c r="I90" s="381"/>
      <c r="J90" s="381"/>
      <c r="K90" s="382"/>
      <c r="L90" s="386"/>
      <c r="M90" s="387"/>
      <c r="N90" s="180">
        <v>15</v>
      </c>
      <c r="O90" s="180">
        <v>12</v>
      </c>
      <c r="P90" s="180">
        <v>11</v>
      </c>
      <c r="Q90" s="180">
        <v>13</v>
      </c>
      <c r="R90" s="180">
        <v>8</v>
      </c>
      <c r="S90" s="180">
        <v>7</v>
      </c>
      <c r="T90" s="180">
        <v>7</v>
      </c>
      <c r="U90" s="180">
        <v>6</v>
      </c>
      <c r="V90" s="313"/>
      <c r="W90" s="87"/>
      <c r="X90" s="98"/>
      <c r="Y90" s="87"/>
      <c r="Z90" s="18"/>
      <c r="AA90" s="12"/>
      <c r="AB90" s="13"/>
      <c r="AC90" s="2"/>
      <c r="AD90" s="2"/>
      <c r="AE90" s="2"/>
    </row>
    <row r="91" spans="1:31" ht="46.5" customHeight="1" hidden="1" thickBot="1">
      <c r="A91" s="334"/>
      <c r="B91" s="279"/>
      <c r="C91" s="280"/>
      <c r="D91" s="380" t="s">
        <v>71</v>
      </c>
      <c r="E91" s="381"/>
      <c r="F91" s="381"/>
      <c r="G91" s="381"/>
      <c r="H91" s="381"/>
      <c r="I91" s="381"/>
      <c r="J91" s="381"/>
      <c r="K91" s="382"/>
      <c r="L91" s="386">
        <v>396</v>
      </c>
      <c r="M91" s="387"/>
      <c r="N91" s="180">
        <v>0</v>
      </c>
      <c r="O91" s="180">
        <v>0</v>
      </c>
      <c r="P91" s="180">
        <v>108</v>
      </c>
      <c r="Q91" s="180">
        <v>72</v>
      </c>
      <c r="R91" s="180">
        <v>72</v>
      </c>
      <c r="S91" s="180">
        <v>144</v>
      </c>
      <c r="T91" s="180">
        <v>0</v>
      </c>
      <c r="U91" s="180">
        <v>0</v>
      </c>
      <c r="V91" s="313"/>
      <c r="W91" s="87"/>
      <c r="X91" s="97"/>
      <c r="Y91" s="87"/>
      <c r="Z91" s="18"/>
      <c r="AA91" s="16"/>
      <c r="AB91" s="13"/>
      <c r="AC91" s="2"/>
      <c r="AD91" s="2"/>
      <c r="AE91" s="2"/>
    </row>
    <row r="92" spans="1:31" ht="17.25" customHeight="1" hidden="1" thickBot="1">
      <c r="A92" s="334"/>
      <c r="B92" s="279"/>
      <c r="C92" s="280"/>
      <c r="D92" s="380" t="s">
        <v>72</v>
      </c>
      <c r="E92" s="381"/>
      <c r="F92" s="381"/>
      <c r="G92" s="381"/>
      <c r="H92" s="381"/>
      <c r="I92" s="381"/>
      <c r="J92" s="381"/>
      <c r="K92" s="382"/>
      <c r="L92" s="386">
        <v>468</v>
      </c>
      <c r="M92" s="387"/>
      <c r="N92" s="180">
        <v>0</v>
      </c>
      <c r="O92" s="180">
        <v>0</v>
      </c>
      <c r="P92" s="180">
        <v>0</v>
      </c>
      <c r="Q92" s="180">
        <v>0</v>
      </c>
      <c r="R92" s="180">
        <v>144</v>
      </c>
      <c r="S92" s="180">
        <v>108</v>
      </c>
      <c r="T92" s="180">
        <v>108</v>
      </c>
      <c r="U92" s="180">
        <v>108</v>
      </c>
      <c r="V92" s="313"/>
      <c r="W92" s="87"/>
      <c r="X92" s="97"/>
      <c r="Y92" s="87"/>
      <c r="Z92" s="18"/>
      <c r="AA92" s="12"/>
      <c r="AB92" s="13"/>
      <c r="AC92" s="2"/>
      <c r="AD92" s="2"/>
      <c r="AE92" s="2"/>
    </row>
    <row r="93" spans="1:31" ht="17.25" customHeight="1" thickBot="1">
      <c r="A93" s="402"/>
      <c r="B93" s="403"/>
      <c r="C93" s="404"/>
      <c r="D93" s="380" t="s">
        <v>73</v>
      </c>
      <c r="E93" s="381"/>
      <c r="F93" s="381"/>
      <c r="G93" s="381"/>
      <c r="H93" s="381"/>
      <c r="I93" s="381"/>
      <c r="J93" s="381"/>
      <c r="K93" s="382"/>
      <c r="L93" s="386">
        <v>144</v>
      </c>
      <c r="M93" s="387"/>
      <c r="N93" s="180">
        <v>0</v>
      </c>
      <c r="O93" s="180">
        <v>0</v>
      </c>
      <c r="P93" s="180">
        <v>0</v>
      </c>
      <c r="Q93" s="180">
        <v>0</v>
      </c>
      <c r="R93" s="180">
        <v>0</v>
      </c>
      <c r="S93" s="180">
        <v>0</v>
      </c>
      <c r="T93" s="180">
        <v>0</v>
      </c>
      <c r="U93" s="180">
        <v>144</v>
      </c>
      <c r="V93" s="313"/>
      <c r="W93" s="87"/>
      <c r="X93" s="97"/>
      <c r="Y93" s="87"/>
      <c r="Z93" s="18"/>
      <c r="AA93" s="12"/>
      <c r="AB93" s="13"/>
      <c r="AC93" s="2"/>
      <c r="AD93" s="2"/>
      <c r="AE93" s="2"/>
    </row>
    <row r="94" spans="1:31" ht="17.25" customHeight="1" thickBot="1">
      <c r="A94" s="334"/>
      <c r="B94" s="279"/>
      <c r="C94" s="280"/>
      <c r="D94" s="380" t="s">
        <v>74</v>
      </c>
      <c r="E94" s="381"/>
      <c r="F94" s="381"/>
      <c r="G94" s="381"/>
      <c r="H94" s="381"/>
      <c r="I94" s="381"/>
      <c r="J94" s="381"/>
      <c r="K94" s="382"/>
      <c r="L94" s="386">
        <v>18</v>
      </c>
      <c r="M94" s="387"/>
      <c r="N94" s="180">
        <v>0</v>
      </c>
      <c r="O94" s="180">
        <v>4</v>
      </c>
      <c r="P94" s="180">
        <v>3</v>
      </c>
      <c r="Q94" s="180">
        <v>3</v>
      </c>
      <c r="R94" s="180">
        <v>4</v>
      </c>
      <c r="S94" s="180">
        <v>2</v>
      </c>
      <c r="T94" s="180">
        <v>2</v>
      </c>
      <c r="U94" s="180">
        <v>1</v>
      </c>
      <c r="V94" s="313"/>
      <c r="W94" s="87"/>
      <c r="X94" s="97"/>
      <c r="Y94" s="87"/>
      <c r="Z94" s="18"/>
      <c r="AA94" s="12"/>
      <c r="AB94" s="13"/>
      <c r="AC94" s="2"/>
      <c r="AD94" s="2"/>
      <c r="AE94" s="2"/>
    </row>
    <row r="95" spans="1:31" ht="16.5" customHeight="1" thickBot="1">
      <c r="A95" s="335"/>
      <c r="B95" s="281"/>
      <c r="C95" s="282"/>
      <c r="D95" s="383" t="s">
        <v>147</v>
      </c>
      <c r="E95" s="383"/>
      <c r="F95" s="383"/>
      <c r="G95" s="383"/>
      <c r="H95" s="383"/>
      <c r="I95" s="383"/>
      <c r="J95" s="383"/>
      <c r="K95" s="383"/>
      <c r="L95" s="385">
        <v>34</v>
      </c>
      <c r="M95" s="385"/>
      <c r="N95" s="180">
        <v>2</v>
      </c>
      <c r="O95" s="180">
        <v>8</v>
      </c>
      <c r="P95" s="180">
        <v>2</v>
      </c>
      <c r="Q95" s="180">
        <v>8</v>
      </c>
      <c r="R95" s="180">
        <v>4</v>
      </c>
      <c r="S95" s="180">
        <v>6</v>
      </c>
      <c r="T95" s="180">
        <v>3</v>
      </c>
      <c r="U95" s="180">
        <v>6</v>
      </c>
      <c r="V95" s="313"/>
      <c r="W95" s="87"/>
      <c r="X95" s="98"/>
      <c r="Y95" s="87"/>
      <c r="Z95" s="18"/>
      <c r="AA95" s="12"/>
      <c r="AB95" s="13"/>
      <c r="AC95" s="2"/>
      <c r="AD95" s="2"/>
      <c r="AE95" s="2"/>
    </row>
    <row r="96" spans="1:31" ht="14.25">
      <c r="A96" s="30"/>
      <c r="B96" s="17"/>
      <c r="C96" s="17"/>
      <c r="D96" s="140"/>
      <c r="E96" s="141"/>
      <c r="F96" s="142"/>
      <c r="G96" s="143"/>
      <c r="H96" s="144"/>
      <c r="I96" s="144"/>
      <c r="J96" s="144"/>
      <c r="K96" s="144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97"/>
      <c r="Y96" s="87"/>
      <c r="Z96" s="18"/>
      <c r="AA96" s="19"/>
      <c r="AB96" s="20"/>
      <c r="AC96" s="21"/>
      <c r="AD96" s="21"/>
      <c r="AE96" s="21"/>
    </row>
    <row r="97" spans="1:31" ht="14.25">
      <c r="A97" s="31"/>
      <c r="B97" s="22"/>
      <c r="C97" s="22"/>
      <c r="D97" s="22"/>
      <c r="E97" s="34"/>
      <c r="F97" s="15"/>
      <c r="G97" s="34"/>
      <c r="H97" s="15"/>
      <c r="I97" s="15"/>
      <c r="J97" s="15"/>
      <c r="K97" s="15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99"/>
      <c r="Y97" s="25"/>
      <c r="Z97" s="18"/>
      <c r="AA97" s="19"/>
      <c r="AB97" s="20"/>
      <c r="AC97" s="21"/>
      <c r="AD97" s="21"/>
      <c r="AE97" s="21"/>
    </row>
    <row r="98" spans="1:31" ht="14.25">
      <c r="A98" s="36"/>
      <c r="B98" s="28"/>
      <c r="C98" s="28"/>
      <c r="D98" s="24"/>
      <c r="E98" s="34"/>
      <c r="F98" s="15"/>
      <c r="G98" s="34"/>
      <c r="H98" s="15"/>
      <c r="I98" s="15"/>
      <c r="J98" s="15"/>
      <c r="K98" s="15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99"/>
      <c r="Y98" s="25"/>
      <c r="Z98" s="18"/>
      <c r="AA98" s="19"/>
      <c r="AB98" s="20"/>
      <c r="AC98" s="21"/>
      <c r="AD98" s="21"/>
      <c r="AE98" s="21"/>
    </row>
    <row r="99" spans="1:31" ht="14.25">
      <c r="A99" s="32"/>
      <c r="B99" s="26"/>
      <c r="C99" s="26"/>
      <c r="D99" s="26"/>
      <c r="E99" s="34"/>
      <c r="F99" s="15"/>
      <c r="G99" s="34"/>
      <c r="H99" s="15"/>
      <c r="I99" s="15"/>
      <c r="J99" s="15"/>
      <c r="K99" s="15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99"/>
      <c r="Y99" s="25"/>
      <c r="Z99" s="18"/>
      <c r="AA99" s="19"/>
      <c r="AB99" s="20"/>
      <c r="AC99" s="21"/>
      <c r="AD99" s="21"/>
      <c r="AE99" s="21"/>
    </row>
    <row r="100" spans="1:31" ht="14.25">
      <c r="A100" s="35"/>
      <c r="B100" s="33"/>
      <c r="C100" s="33"/>
      <c r="D100" s="33"/>
      <c r="E100" s="34"/>
      <c r="F100" s="15"/>
      <c r="G100" s="34"/>
      <c r="H100" s="15"/>
      <c r="I100" s="15"/>
      <c r="J100" s="15"/>
      <c r="K100" s="15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6"/>
      <c r="X100" s="99"/>
      <c r="Y100" s="25"/>
      <c r="Z100" s="18"/>
      <c r="AA100" s="19"/>
      <c r="AB100" s="20"/>
      <c r="AC100" s="21"/>
      <c r="AD100" s="21"/>
      <c r="AE100" s="21"/>
    </row>
    <row r="101" spans="1:31" ht="14.25">
      <c r="A101" s="35"/>
      <c r="B101" s="33"/>
      <c r="C101" s="33"/>
      <c r="D101" s="33"/>
      <c r="E101" s="106"/>
      <c r="F101" s="33"/>
      <c r="G101" s="106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26"/>
      <c r="X101" s="99"/>
      <c r="Y101" s="25"/>
      <c r="Z101" s="18"/>
      <c r="AA101" s="19"/>
      <c r="AB101" s="20"/>
      <c r="AC101" s="1"/>
      <c r="AD101" s="1"/>
      <c r="AE101" s="1"/>
    </row>
    <row r="102" spans="1:31" ht="14.25">
      <c r="A102" s="33"/>
      <c r="B102" s="106"/>
      <c r="C102" s="106"/>
      <c r="D102" s="33"/>
      <c r="E102" s="106"/>
      <c r="F102" s="33"/>
      <c r="G102" s="106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6"/>
      <c r="X102" s="99"/>
      <c r="Y102" s="25"/>
      <c r="Z102" s="18"/>
      <c r="AA102" s="19"/>
      <c r="AB102" s="20"/>
      <c r="AC102" s="1"/>
      <c r="AD102" s="1"/>
      <c r="AE102" s="1"/>
    </row>
    <row r="103" spans="1:31" ht="14.25">
      <c r="A103" s="33"/>
      <c r="B103" s="107"/>
      <c r="C103" s="107"/>
      <c r="D103" s="33"/>
      <c r="E103" s="106"/>
      <c r="F103" s="33"/>
      <c r="G103" s="106"/>
      <c r="H103" s="33"/>
      <c r="I103" s="33"/>
      <c r="J103" s="33"/>
      <c r="K103" s="33"/>
      <c r="L103" s="384"/>
      <c r="M103" s="384"/>
      <c r="N103" s="33"/>
      <c r="O103" s="33"/>
      <c r="P103" s="33"/>
      <c r="Q103" s="33"/>
      <c r="R103" s="33"/>
      <c r="S103" s="33"/>
      <c r="T103" s="33"/>
      <c r="U103" s="33"/>
      <c r="V103" s="33"/>
      <c r="W103" s="26"/>
      <c r="X103" s="99"/>
      <c r="Y103" s="25"/>
      <c r="Z103" s="18"/>
      <c r="AA103" s="19"/>
      <c r="AB103" s="20"/>
      <c r="AC103" s="1"/>
      <c r="AD103" s="1"/>
      <c r="AE103" s="1"/>
    </row>
    <row r="104" spans="1:31" ht="14.25">
      <c r="A104" s="33"/>
      <c r="B104" s="108"/>
      <c r="C104" s="108"/>
      <c r="D104" s="33"/>
      <c r="E104" s="106"/>
      <c r="F104" s="33"/>
      <c r="G104" s="106"/>
      <c r="H104" s="33"/>
      <c r="I104" s="33"/>
      <c r="J104" s="33"/>
      <c r="K104" s="33"/>
      <c r="L104" s="384"/>
      <c r="M104" s="384"/>
      <c r="N104" s="33"/>
      <c r="O104" s="33"/>
      <c r="P104" s="33"/>
      <c r="Q104" s="33"/>
      <c r="R104" s="33"/>
      <c r="S104" s="33"/>
      <c r="T104" s="33"/>
      <c r="U104" s="33"/>
      <c r="V104" s="33"/>
      <c r="W104" s="26"/>
      <c r="X104" s="99"/>
      <c r="Y104" s="25"/>
      <c r="Z104" s="23"/>
      <c r="AA104" s="19"/>
      <c r="AB104" s="20"/>
      <c r="AC104" s="1"/>
      <c r="AD104" s="1"/>
      <c r="AE104" s="1"/>
    </row>
    <row r="105" spans="1:31" ht="14.25">
      <c r="A105" s="33"/>
      <c r="B105" s="107"/>
      <c r="C105" s="107"/>
      <c r="D105" s="33"/>
      <c r="E105" s="106"/>
      <c r="F105" s="33"/>
      <c r="G105" s="106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6"/>
      <c r="X105" s="99"/>
      <c r="Y105" s="25"/>
      <c r="Z105" s="18"/>
      <c r="AA105" s="19"/>
      <c r="AB105" s="20"/>
      <c r="AC105" s="1"/>
      <c r="AD105" s="1"/>
      <c r="AE105" s="1"/>
    </row>
    <row r="106" spans="1:31" ht="14.25">
      <c r="A106" s="33"/>
      <c r="B106" s="33"/>
      <c r="C106" s="33"/>
      <c r="D106" s="33"/>
      <c r="E106" s="106"/>
      <c r="F106" s="33"/>
      <c r="G106" s="106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26"/>
      <c r="X106" s="99"/>
      <c r="Y106" s="25"/>
      <c r="Z106" s="18"/>
      <c r="AA106" s="19"/>
      <c r="AB106" s="20"/>
      <c r="AC106" s="1"/>
      <c r="AD106" s="1"/>
      <c r="AE106" s="1"/>
    </row>
    <row r="107" spans="1:31" ht="14.25">
      <c r="A107" s="33"/>
      <c r="B107" s="33"/>
      <c r="C107" s="33"/>
      <c r="D107" s="33"/>
      <c r="E107" s="106"/>
      <c r="F107" s="33"/>
      <c r="G107" s="106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26"/>
      <c r="X107" s="99"/>
      <c r="Y107" s="25"/>
      <c r="Z107" s="23"/>
      <c r="AA107" s="19"/>
      <c r="AB107" s="20"/>
      <c r="AC107" s="1"/>
      <c r="AD107" s="1"/>
      <c r="AE107" s="1"/>
    </row>
    <row r="108" spans="1:31" ht="14.25">
      <c r="A108" s="379"/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275"/>
      <c r="W108" s="88"/>
      <c r="X108" s="99"/>
      <c r="Y108" s="86"/>
      <c r="Z108" s="18"/>
      <c r="AA108" s="19"/>
      <c r="AB108" s="20"/>
      <c r="AC108" s="1"/>
      <c r="AD108" s="1"/>
      <c r="AE108" s="1"/>
    </row>
    <row r="109" spans="1:31" ht="14.25">
      <c r="A109" s="105"/>
      <c r="B109" s="105"/>
      <c r="C109" s="105"/>
      <c r="D109" s="105"/>
      <c r="E109" s="109"/>
      <c r="F109" s="105"/>
      <c r="G109" s="109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259"/>
      <c r="W109" s="105"/>
      <c r="X109" s="99"/>
      <c r="Y109" s="25"/>
      <c r="Z109" s="18"/>
      <c r="AA109" s="19"/>
      <c r="AB109" s="20"/>
      <c r="AC109" s="1"/>
      <c r="AD109" s="1"/>
      <c r="AE109" s="1"/>
    </row>
    <row r="110" spans="1:31" ht="14.25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274"/>
      <c r="W110" s="105"/>
      <c r="X110" s="99"/>
      <c r="Y110" s="25"/>
      <c r="Z110" s="18"/>
      <c r="AA110" s="19"/>
      <c r="AB110" s="20"/>
      <c r="AC110" s="1"/>
      <c r="AD110" s="1"/>
      <c r="AE110" s="1"/>
    </row>
    <row r="111" spans="1:31" ht="14.25">
      <c r="A111" s="105"/>
      <c r="B111" s="105"/>
      <c r="C111" s="105"/>
      <c r="D111" s="105"/>
      <c r="E111" s="109"/>
      <c r="F111" s="105"/>
      <c r="G111" s="109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259"/>
      <c r="W111" s="105"/>
      <c r="X111" s="99"/>
      <c r="Y111" s="25"/>
      <c r="Z111" s="18"/>
      <c r="AA111" s="19"/>
      <c r="AB111" s="20"/>
      <c r="AC111" s="1"/>
      <c r="AD111" s="1"/>
      <c r="AE111" s="1"/>
    </row>
    <row r="112" spans="23:26" ht="14.25">
      <c r="W112" s="4"/>
      <c r="X112" s="4"/>
      <c r="Y112" s="4"/>
      <c r="Z112" s="4"/>
    </row>
  </sheetData>
  <sheetProtection/>
  <mergeCells count="49">
    <mergeCell ref="L90:M90"/>
    <mergeCell ref="Y12:Z12"/>
    <mergeCell ref="C57:C58"/>
    <mergeCell ref="D92:K92"/>
    <mergeCell ref="L92:M92"/>
    <mergeCell ref="D74:D75"/>
    <mergeCell ref="D91:K91"/>
    <mergeCell ref="L91:M91"/>
    <mergeCell ref="I5:I7"/>
    <mergeCell ref="J5:J7"/>
    <mergeCell ref="A89:C89"/>
    <mergeCell ref="A93:C93"/>
    <mergeCell ref="D90:K90"/>
    <mergeCell ref="Y11:AA11"/>
    <mergeCell ref="AA69:AB69"/>
    <mergeCell ref="C45:C46"/>
    <mergeCell ref="C64:C65"/>
    <mergeCell ref="C28:U28"/>
    <mergeCell ref="A110:U110"/>
    <mergeCell ref="A108:U108"/>
    <mergeCell ref="D93:K93"/>
    <mergeCell ref="D95:K95"/>
    <mergeCell ref="D94:K94"/>
    <mergeCell ref="L103:M103"/>
    <mergeCell ref="L104:M104"/>
    <mergeCell ref="L95:M95"/>
    <mergeCell ref="L94:M94"/>
    <mergeCell ref="L93:M93"/>
    <mergeCell ref="N1:U1"/>
    <mergeCell ref="T2:U2"/>
    <mergeCell ref="N2:O2"/>
    <mergeCell ref="P2:Q2"/>
    <mergeCell ref="R2:S2"/>
    <mergeCell ref="F1:M1"/>
    <mergeCell ref="H4:J4"/>
    <mergeCell ref="D4:D7"/>
    <mergeCell ref="C1:D3"/>
    <mergeCell ref="A1:A7"/>
    <mergeCell ref="B1:B7"/>
    <mergeCell ref="E1:E7"/>
    <mergeCell ref="C4:C7"/>
    <mergeCell ref="F2:F7"/>
    <mergeCell ref="G2:M2"/>
    <mergeCell ref="K3:K7"/>
    <mergeCell ref="L3:L7"/>
    <mergeCell ref="M3:M7"/>
    <mergeCell ref="G3:J3"/>
    <mergeCell ref="G4:G7"/>
    <mergeCell ref="H5:H7"/>
  </mergeCells>
  <printOptions/>
  <pageMargins left="0.7" right="0.7" top="0.75" bottom="0.75" header="0.3" footer="0.3"/>
  <pageSetup fitToHeight="0" fitToWidth="1" horizontalDpi="600" verticalDpi="600" orientation="landscape" paperSize="8" scale="81" r:id="rId1"/>
  <rowBreaks count="1" manualBreakCount="1">
    <brk id="95" max="255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H21" sqref="H21:K21"/>
    </sheetView>
  </sheetViews>
  <sheetFormatPr defaultColWidth="9.140625" defaultRowHeight="15"/>
  <cols>
    <col min="14" max="14" width="9.140625" style="0" customWidth="1"/>
  </cols>
  <sheetData>
    <row r="1" spans="1:16" ht="15">
      <c r="A1" s="419" t="s">
        <v>90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39"/>
    </row>
    <row r="2" spans="1:16" ht="15">
      <c r="A2" s="46"/>
      <c r="B2" s="2"/>
      <c r="C2" s="2"/>
      <c r="D2" s="2"/>
      <c r="E2" s="2"/>
      <c r="F2" s="2"/>
      <c r="G2" s="2"/>
      <c r="H2" s="2"/>
      <c r="I2" s="2"/>
      <c r="J2" s="2"/>
      <c r="K2" s="417"/>
      <c r="L2" s="417"/>
      <c r="M2" s="417"/>
      <c r="N2" s="417"/>
      <c r="O2" s="417"/>
      <c r="P2" s="40"/>
    </row>
    <row r="3" spans="1:16" ht="18.75" customHeight="1">
      <c r="A3" s="420" t="s">
        <v>193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0"/>
    </row>
    <row r="4" spans="1:16" ht="15">
      <c r="A4" s="421"/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0"/>
    </row>
    <row r="5" spans="1:16" ht="28.5" customHeight="1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1"/>
    </row>
    <row r="6" spans="1:16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2"/>
      <c r="O6" s="2"/>
      <c r="P6" s="2"/>
    </row>
    <row r="7" spans="1:16" ht="15">
      <c r="A7" s="422" t="s">
        <v>194</v>
      </c>
      <c r="B7" s="423"/>
      <c r="C7" s="423"/>
      <c r="D7" s="423"/>
      <c r="E7" s="423"/>
      <c r="F7" s="41"/>
      <c r="G7" s="41"/>
      <c r="H7" s="41"/>
      <c r="I7" s="41"/>
      <c r="J7" s="41"/>
      <c r="K7" s="41"/>
      <c r="L7" s="41"/>
      <c r="M7" s="41"/>
      <c r="N7" s="2"/>
      <c r="O7" s="2"/>
      <c r="P7" s="2"/>
    </row>
    <row r="8" spans="1:16" ht="15">
      <c r="A8" s="423"/>
      <c r="B8" s="423"/>
      <c r="C8" s="423"/>
      <c r="D8" s="423"/>
      <c r="E8" s="423"/>
      <c r="F8" s="41"/>
      <c r="G8" s="41"/>
      <c r="H8" s="41"/>
      <c r="I8" s="41"/>
      <c r="J8" s="41"/>
      <c r="K8" s="41"/>
      <c r="L8" s="41"/>
      <c r="M8" s="41"/>
      <c r="N8" s="2"/>
      <c r="O8" s="2"/>
      <c r="P8" s="2"/>
    </row>
    <row r="9" spans="1:16" ht="15">
      <c r="A9" s="423"/>
      <c r="B9" s="423"/>
      <c r="C9" s="423"/>
      <c r="D9" s="423"/>
      <c r="E9" s="423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418" t="s">
        <v>86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2"/>
    </row>
    <row r="11" spans="1:16" ht="15">
      <c r="A11" s="418" t="s">
        <v>87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2"/>
    </row>
    <row r="12" spans="1:16" ht="15">
      <c r="A12" s="411" t="s">
        <v>196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3"/>
    </row>
    <row r="13" spans="1:16" ht="15">
      <c r="A13" s="411"/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3"/>
    </row>
    <row r="14" spans="1:16" ht="15">
      <c r="A14" s="412"/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4"/>
    </row>
    <row r="15" spans="1:16" ht="15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4"/>
    </row>
    <row r="16" spans="1:16" ht="15">
      <c r="A16" s="41"/>
      <c r="B16" s="41"/>
      <c r="C16" s="41"/>
      <c r="D16" s="41"/>
      <c r="E16" s="41"/>
      <c r="F16" s="41"/>
      <c r="G16" s="41"/>
      <c r="H16" s="415" t="s">
        <v>197</v>
      </c>
      <c r="I16" s="416"/>
      <c r="J16" s="416"/>
      <c r="K16" s="416"/>
      <c r="L16" s="416"/>
      <c r="M16" s="416"/>
      <c r="N16" s="416"/>
      <c r="O16" s="416"/>
      <c r="P16" s="40"/>
    </row>
    <row r="17" spans="1:23" ht="15">
      <c r="A17" s="47"/>
      <c r="B17" s="47"/>
      <c r="C17" s="47"/>
      <c r="D17" s="47"/>
      <c r="E17" s="47"/>
      <c r="F17" s="47"/>
      <c r="G17" s="47"/>
      <c r="H17" s="48" t="s">
        <v>171</v>
      </c>
      <c r="I17" s="47"/>
      <c r="J17" s="48" t="s">
        <v>88</v>
      </c>
      <c r="K17" s="47"/>
      <c r="L17" s="47"/>
      <c r="M17" s="47"/>
      <c r="N17" s="47"/>
      <c r="O17" s="47"/>
      <c r="P17" s="45"/>
      <c r="W17" s="118"/>
    </row>
    <row r="18" spans="1:16" ht="15">
      <c r="A18" s="41"/>
      <c r="B18" s="41"/>
      <c r="C18" s="41"/>
      <c r="D18" s="41"/>
      <c r="E18" s="41"/>
      <c r="F18" s="41"/>
      <c r="G18" s="41"/>
      <c r="H18" s="48" t="s">
        <v>91</v>
      </c>
      <c r="I18" s="41"/>
      <c r="J18" s="41"/>
      <c r="K18" s="48" t="s">
        <v>130</v>
      </c>
      <c r="L18" s="41"/>
      <c r="M18" s="41"/>
      <c r="N18" s="41"/>
      <c r="O18" s="41"/>
      <c r="P18" s="41"/>
    </row>
    <row r="19" spans="1:16" ht="15">
      <c r="A19" s="41"/>
      <c r="B19" s="41"/>
      <c r="C19" s="41"/>
      <c r="D19" s="41"/>
      <c r="E19" s="41"/>
      <c r="F19" s="41"/>
      <c r="G19" s="41"/>
      <c r="H19" s="41" t="s">
        <v>89</v>
      </c>
      <c r="I19" s="41"/>
      <c r="J19" s="41"/>
      <c r="K19" s="41"/>
      <c r="L19" s="41"/>
      <c r="M19" s="41"/>
      <c r="N19" s="41"/>
      <c r="O19" s="41"/>
      <c r="P19" s="41"/>
    </row>
    <row r="20" spans="1:16" ht="15">
      <c r="A20" s="41"/>
      <c r="B20" s="41"/>
      <c r="C20" s="41"/>
      <c r="D20" s="41"/>
      <c r="E20" s="41"/>
      <c r="F20" s="41"/>
      <c r="G20" s="41"/>
      <c r="H20" s="413" t="s">
        <v>195</v>
      </c>
      <c r="I20" s="414"/>
      <c r="J20" s="414"/>
      <c r="K20" s="414"/>
      <c r="L20" s="41"/>
      <c r="M20" s="41"/>
      <c r="N20" s="41"/>
      <c r="O20" s="41"/>
      <c r="P20" s="41"/>
    </row>
    <row r="21" spans="1:16" ht="15">
      <c r="A21" s="41"/>
      <c r="B21" s="41"/>
      <c r="C21" s="41"/>
      <c r="D21" s="41"/>
      <c r="E21" s="41"/>
      <c r="F21" s="41"/>
      <c r="H21" s="413" t="s">
        <v>278</v>
      </c>
      <c r="I21" s="414"/>
      <c r="J21" s="414"/>
      <c r="K21" s="414"/>
      <c r="L21" s="41"/>
      <c r="M21" s="41"/>
      <c r="N21" s="41"/>
      <c r="O21" s="41"/>
      <c r="P21" s="41"/>
    </row>
    <row r="22" spans="1:16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2"/>
      <c r="N22" s="412"/>
      <c r="O22" s="412"/>
      <c r="P22" s="44"/>
    </row>
    <row r="23" spans="1:16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2"/>
      <c r="N23" s="41"/>
      <c r="O23" s="41"/>
      <c r="P23" s="41"/>
    </row>
    <row r="24" spans="1:16" ht="15">
      <c r="A24" s="409" t="s">
        <v>92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"/>
      <c r="M24" s="2"/>
      <c r="N24" s="2"/>
      <c r="O24" s="41"/>
      <c r="P24" s="41"/>
    </row>
    <row r="25" spans="1:16" ht="15">
      <c r="A25" s="410"/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"/>
      <c r="M25" s="41"/>
      <c r="N25" s="41"/>
      <c r="O25" s="41"/>
      <c r="P25" s="41"/>
    </row>
    <row r="26" spans="1:16" ht="15">
      <c r="A26" s="410"/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"/>
      <c r="M26" s="41"/>
      <c r="N26" s="41"/>
      <c r="O26" s="41"/>
      <c r="P26" s="41"/>
    </row>
    <row r="27" spans="1:1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41"/>
      <c r="L27" s="2"/>
      <c r="M27" s="2"/>
      <c r="N27" s="2"/>
      <c r="O27" s="2"/>
      <c r="P27" s="2"/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41"/>
      <c r="L28" s="41"/>
      <c r="M28" s="41"/>
      <c r="N28" s="41"/>
      <c r="O28" s="41"/>
      <c r="P28" s="41"/>
    </row>
    <row r="29" spans="1:1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41"/>
      <c r="L29" s="41"/>
      <c r="M29" s="41"/>
      <c r="N29" s="41"/>
      <c r="O29" s="41"/>
      <c r="P29" s="41"/>
    </row>
    <row r="30" spans="1:1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41"/>
      <c r="L30" s="41"/>
      <c r="M30" s="41"/>
      <c r="N30" s="41"/>
      <c r="O30" s="41"/>
      <c r="P30" s="41"/>
    </row>
    <row r="32" ht="14.25">
      <c r="O32" s="2"/>
    </row>
  </sheetData>
  <sheetProtection/>
  <mergeCells count="15">
    <mergeCell ref="K2:O2"/>
    <mergeCell ref="A10:O10"/>
    <mergeCell ref="A11:O11"/>
    <mergeCell ref="A1:O1"/>
    <mergeCell ref="A3:O5"/>
    <mergeCell ref="A7:E9"/>
    <mergeCell ref="A24:K26"/>
    <mergeCell ref="A12:O12"/>
    <mergeCell ref="A13:O13"/>
    <mergeCell ref="A14:O14"/>
    <mergeCell ref="A15:O15"/>
    <mergeCell ref="N22:O22"/>
    <mergeCell ref="H20:K20"/>
    <mergeCell ref="H21:K21"/>
    <mergeCell ref="H16:O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17.421875" style="0" customWidth="1"/>
    <col min="3" max="3" width="10.00390625" style="0" customWidth="1"/>
  </cols>
  <sheetData>
    <row r="1" spans="1:4" ht="15" thickBot="1">
      <c r="A1" s="428" t="s">
        <v>162</v>
      </c>
      <c r="B1" s="429"/>
      <c r="C1" s="429"/>
      <c r="D1" s="429"/>
    </row>
    <row r="2" spans="1:13" ht="15" thickBot="1">
      <c r="A2" s="165" t="s">
        <v>128</v>
      </c>
      <c r="B2" s="430" t="s">
        <v>152</v>
      </c>
      <c r="C2" s="431"/>
      <c r="D2" s="431"/>
      <c r="E2" s="431"/>
      <c r="F2" s="431"/>
      <c r="G2" s="431"/>
      <c r="H2" s="431"/>
      <c r="I2" s="431"/>
      <c r="J2" s="431"/>
      <c r="K2" s="431"/>
      <c r="L2" s="444" t="s">
        <v>153</v>
      </c>
      <c r="M2" s="445"/>
    </row>
    <row r="3" spans="1:13" ht="20.25" customHeight="1">
      <c r="A3" s="166">
        <v>6</v>
      </c>
      <c r="B3" s="434" t="s">
        <v>280</v>
      </c>
      <c r="C3" s="435"/>
      <c r="D3" s="435"/>
      <c r="E3" s="435"/>
      <c r="F3" s="435"/>
      <c r="G3" s="435"/>
      <c r="H3" s="435"/>
      <c r="I3" s="435"/>
      <c r="J3" s="435"/>
      <c r="K3" s="435"/>
      <c r="L3" s="442">
        <v>3</v>
      </c>
      <c r="M3" s="443"/>
    </row>
    <row r="4" spans="1:13" ht="14.25">
      <c r="A4" s="167">
        <v>6</v>
      </c>
      <c r="B4" s="424" t="s">
        <v>84</v>
      </c>
      <c r="C4" s="424"/>
      <c r="D4" s="424"/>
      <c r="E4" s="424"/>
      <c r="F4" s="424"/>
      <c r="G4" s="424"/>
      <c r="H4" s="424"/>
      <c r="I4" s="424"/>
      <c r="J4" s="424"/>
      <c r="K4" s="424"/>
      <c r="L4" s="442">
        <v>3</v>
      </c>
      <c r="M4" s="443"/>
    </row>
    <row r="5" spans="1:13" ht="15" thickBot="1">
      <c r="A5" s="167">
        <v>7</v>
      </c>
      <c r="B5" s="432" t="s">
        <v>149</v>
      </c>
      <c r="C5" s="433"/>
      <c r="D5" s="433"/>
      <c r="E5" s="433"/>
      <c r="F5" s="433"/>
      <c r="G5" s="433"/>
      <c r="H5" s="433"/>
      <c r="I5" s="433"/>
      <c r="J5" s="433"/>
      <c r="K5" s="433"/>
      <c r="L5" s="442">
        <v>2</v>
      </c>
      <c r="M5" s="443"/>
    </row>
    <row r="6" spans="1:13" ht="14.25">
      <c r="A6" s="167">
        <v>7</v>
      </c>
      <c r="B6" s="426" t="s">
        <v>144</v>
      </c>
      <c r="C6" s="427"/>
      <c r="D6" s="427"/>
      <c r="E6" s="427"/>
      <c r="F6" s="427"/>
      <c r="G6" s="427"/>
      <c r="H6" s="427"/>
      <c r="I6" s="427"/>
      <c r="J6" s="427"/>
      <c r="K6" s="427"/>
      <c r="L6" s="442">
        <v>3</v>
      </c>
      <c r="M6" s="443"/>
    </row>
    <row r="7" spans="1:13" s="146" customFormat="1" ht="14.25">
      <c r="A7" s="167">
        <v>8</v>
      </c>
      <c r="B7" s="424" t="s">
        <v>150</v>
      </c>
      <c r="C7" s="425"/>
      <c r="D7" s="425"/>
      <c r="E7" s="425"/>
      <c r="F7" s="425"/>
      <c r="G7" s="425"/>
      <c r="H7" s="425"/>
      <c r="I7" s="425"/>
      <c r="J7" s="425"/>
      <c r="K7" s="425"/>
      <c r="L7" s="442">
        <v>2</v>
      </c>
      <c r="M7" s="443"/>
    </row>
    <row r="8" spans="1:13" s="146" customFormat="1" ht="14.25">
      <c r="A8" s="167">
        <v>8</v>
      </c>
      <c r="B8" s="424" t="s">
        <v>145</v>
      </c>
      <c r="C8" s="425"/>
      <c r="D8" s="425"/>
      <c r="E8" s="425"/>
      <c r="F8" s="425"/>
      <c r="G8" s="425"/>
      <c r="H8" s="425"/>
      <c r="I8" s="425"/>
      <c r="J8" s="425"/>
      <c r="K8" s="425"/>
      <c r="L8" s="442">
        <v>3</v>
      </c>
      <c r="M8" s="443"/>
    </row>
    <row r="9" spans="1:13" s="146" customFormat="1" ht="14.25">
      <c r="A9" s="167">
        <v>3</v>
      </c>
      <c r="B9" s="424" t="s">
        <v>79</v>
      </c>
      <c r="C9" s="425"/>
      <c r="D9" s="425"/>
      <c r="E9" s="425"/>
      <c r="F9" s="425"/>
      <c r="G9" s="425"/>
      <c r="H9" s="425"/>
      <c r="I9" s="425"/>
      <c r="J9" s="425"/>
      <c r="K9" s="425"/>
      <c r="L9" s="442">
        <v>2</v>
      </c>
      <c r="M9" s="443"/>
    </row>
    <row r="10" spans="1:13" s="146" customFormat="1" ht="14.25">
      <c r="A10" s="167">
        <v>4</v>
      </c>
      <c r="B10" s="424" t="s">
        <v>279</v>
      </c>
      <c r="C10" s="425"/>
      <c r="D10" s="425"/>
      <c r="E10" s="425"/>
      <c r="F10" s="425"/>
      <c r="G10" s="425"/>
      <c r="H10" s="425"/>
      <c r="I10" s="425"/>
      <c r="J10" s="425"/>
      <c r="K10" s="425"/>
      <c r="L10" s="442">
        <v>3</v>
      </c>
      <c r="M10" s="443"/>
    </row>
    <row r="11" spans="1:13" s="146" customFormat="1" ht="14.25">
      <c r="A11" s="167">
        <v>4</v>
      </c>
      <c r="B11" s="424" t="s">
        <v>80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42">
        <v>2</v>
      </c>
      <c r="M11" s="443"/>
    </row>
    <row r="12" spans="1:13" ht="15" thickBot="1">
      <c r="A12" s="168" t="s">
        <v>154</v>
      </c>
      <c r="B12" s="446"/>
      <c r="C12" s="447"/>
      <c r="D12" s="447"/>
      <c r="E12" s="447"/>
      <c r="F12" s="447"/>
      <c r="G12" s="447"/>
      <c r="H12" s="447"/>
      <c r="I12" s="447"/>
      <c r="J12" s="447"/>
      <c r="K12" s="447"/>
      <c r="L12" s="436">
        <f>SUM(L3:M11)</f>
        <v>23</v>
      </c>
      <c r="M12" s="437"/>
    </row>
    <row r="13" spans="1:11" s="146" customFormat="1" ht="14.25">
      <c r="A13" s="148"/>
      <c r="B13" s="438"/>
      <c r="C13" s="439"/>
      <c r="D13" s="439"/>
      <c r="E13" s="439"/>
      <c r="F13" s="439"/>
      <c r="G13" s="439"/>
      <c r="H13" s="439"/>
      <c r="I13" s="439"/>
      <c r="J13" s="439"/>
      <c r="K13" s="440"/>
    </row>
    <row r="14" spans="1:11" s="146" customFormat="1" ht="14.25">
      <c r="A14" s="148"/>
      <c r="B14" s="441"/>
      <c r="C14" s="416"/>
      <c r="D14" s="416"/>
      <c r="E14" s="416"/>
      <c r="F14" s="416"/>
      <c r="G14" s="416"/>
      <c r="H14" s="416"/>
      <c r="I14" s="416"/>
      <c r="J14" s="416"/>
      <c r="K14" s="416"/>
    </row>
    <row r="15" spans="1:4" s="146" customFormat="1" ht="14.25">
      <c r="A15" s="148"/>
      <c r="B15" s="149"/>
      <c r="C15" s="150"/>
      <c r="D15" s="118"/>
    </row>
    <row r="16" spans="1:4" s="146" customFormat="1" ht="14.25">
      <c r="A16" s="148"/>
      <c r="B16" s="149"/>
      <c r="C16" s="150"/>
      <c r="D16" s="118"/>
    </row>
    <row r="17" spans="3:11" ht="14.25">
      <c r="C17" s="150"/>
      <c r="D17" s="118"/>
      <c r="E17" s="146"/>
      <c r="F17" s="146"/>
      <c r="G17" s="146"/>
      <c r="H17" s="146"/>
      <c r="I17" s="146"/>
      <c r="J17" s="146"/>
      <c r="K17" s="146"/>
    </row>
    <row r="18" ht="14.25">
      <c r="C18" s="150"/>
    </row>
  </sheetData>
  <sheetProtection/>
  <mergeCells count="25">
    <mergeCell ref="L12:M12"/>
    <mergeCell ref="B13:K13"/>
    <mergeCell ref="B14:K14"/>
    <mergeCell ref="L3:M3"/>
    <mergeCell ref="L2:M2"/>
    <mergeCell ref="L4:M4"/>
    <mergeCell ref="L5:M5"/>
    <mergeCell ref="L6:M6"/>
    <mergeCell ref="L7:M7"/>
    <mergeCell ref="L8:M8"/>
    <mergeCell ref="L9:M9"/>
    <mergeCell ref="L10:M10"/>
    <mergeCell ref="L11:M11"/>
    <mergeCell ref="B12:K12"/>
    <mergeCell ref="B7:K7"/>
    <mergeCell ref="B8:K8"/>
    <mergeCell ref="B9:K9"/>
    <mergeCell ref="B10:K10"/>
    <mergeCell ref="B11:K11"/>
    <mergeCell ref="B6:K6"/>
    <mergeCell ref="A1:D1"/>
    <mergeCell ref="B2:K2"/>
    <mergeCell ref="B5:K5"/>
    <mergeCell ref="B3:K3"/>
    <mergeCell ref="B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106" zoomScaleSheetLayoutView="106" zoomScalePageLayoutView="0" workbookViewId="0" topLeftCell="A1">
      <selection activeCell="C19" sqref="C19"/>
    </sheetView>
  </sheetViews>
  <sheetFormatPr defaultColWidth="9.140625" defaultRowHeight="15"/>
  <cols>
    <col min="2" max="2" width="14.7109375" style="0" customWidth="1"/>
    <col min="3" max="4" width="15.140625" style="0" customWidth="1"/>
    <col min="5" max="5" width="11.00390625" style="0" customWidth="1"/>
    <col min="6" max="6" width="14.28125" style="0" customWidth="1"/>
    <col min="9" max="9" width="11.7109375" style="0" customWidth="1"/>
  </cols>
  <sheetData>
    <row r="1" spans="1:12" ht="17.25">
      <c r="A1" s="454" t="s">
        <v>117</v>
      </c>
      <c r="B1" s="455"/>
      <c r="C1" s="455"/>
      <c r="D1" s="455"/>
      <c r="E1" s="455"/>
      <c r="F1" s="455"/>
      <c r="G1" s="455"/>
      <c r="H1" s="455"/>
      <c r="I1" s="455"/>
      <c r="J1" s="456"/>
      <c r="K1" s="456"/>
      <c r="L1" s="456"/>
    </row>
    <row r="2" spans="1:12" ht="15.75" thickBot="1">
      <c r="A2" s="145"/>
      <c r="B2" s="145"/>
      <c r="C2" s="145"/>
      <c r="D2" s="145"/>
      <c r="E2" s="145"/>
      <c r="F2" s="145"/>
      <c r="G2" s="145"/>
      <c r="H2" s="145"/>
      <c r="I2" s="145"/>
      <c r="J2" s="118"/>
      <c r="K2" s="118"/>
      <c r="L2" s="118"/>
    </row>
    <row r="3" spans="1:12" ht="16.5" customHeight="1">
      <c r="A3" s="457" t="s">
        <v>118</v>
      </c>
      <c r="B3" s="460" t="s">
        <v>119</v>
      </c>
      <c r="C3" s="451" t="s">
        <v>63</v>
      </c>
      <c r="D3" s="448" t="s">
        <v>64</v>
      </c>
      <c r="E3" s="451" t="s">
        <v>122</v>
      </c>
      <c r="F3" s="451" t="s">
        <v>13</v>
      </c>
      <c r="G3" s="460" t="s">
        <v>69</v>
      </c>
      <c r="H3" s="451" t="s">
        <v>120</v>
      </c>
      <c r="I3" s="465" t="s">
        <v>121</v>
      </c>
      <c r="J3" s="118"/>
      <c r="K3" s="118"/>
      <c r="L3" s="118"/>
    </row>
    <row r="4" spans="1:12" ht="15" customHeight="1">
      <c r="A4" s="458"/>
      <c r="B4" s="461"/>
      <c r="C4" s="452"/>
      <c r="D4" s="449"/>
      <c r="E4" s="452"/>
      <c r="F4" s="452"/>
      <c r="G4" s="463"/>
      <c r="H4" s="452"/>
      <c r="I4" s="466"/>
      <c r="J4" s="118"/>
      <c r="K4" s="118"/>
      <c r="L4" s="118"/>
    </row>
    <row r="5" spans="1:12" ht="33" customHeight="1" thickBot="1">
      <c r="A5" s="459"/>
      <c r="B5" s="462"/>
      <c r="C5" s="453"/>
      <c r="D5" s="450"/>
      <c r="E5" s="453"/>
      <c r="F5" s="453"/>
      <c r="G5" s="464"/>
      <c r="H5" s="453"/>
      <c r="I5" s="467"/>
      <c r="J5" s="118"/>
      <c r="K5" s="118"/>
      <c r="L5" s="118"/>
    </row>
    <row r="6" spans="1:12" ht="15.75" thickBot="1">
      <c r="A6" s="151">
        <v>1</v>
      </c>
      <c r="B6" s="152">
        <v>2</v>
      </c>
      <c r="C6" s="152">
        <v>3</v>
      </c>
      <c r="D6" s="152">
        <v>4</v>
      </c>
      <c r="E6" s="152">
        <v>5</v>
      </c>
      <c r="F6" s="152">
        <v>6</v>
      </c>
      <c r="G6" s="152">
        <v>7</v>
      </c>
      <c r="H6" s="152">
        <v>8</v>
      </c>
      <c r="I6" s="152">
        <v>9</v>
      </c>
      <c r="J6" s="118"/>
      <c r="K6" s="118"/>
      <c r="L6" s="118"/>
    </row>
    <row r="7" spans="1:12" ht="15.75" thickBot="1">
      <c r="A7" s="170" t="s">
        <v>7</v>
      </c>
      <c r="B7" s="153">
        <v>41</v>
      </c>
      <c r="C7" s="153">
        <v>0</v>
      </c>
      <c r="D7" s="153">
        <v>0</v>
      </c>
      <c r="E7" s="153">
        <v>0</v>
      </c>
      <c r="F7" s="156">
        <v>0</v>
      </c>
      <c r="G7" s="156">
        <v>0</v>
      </c>
      <c r="H7" s="156">
        <v>11</v>
      </c>
      <c r="I7" s="159">
        <f>SUM(B7:H7)</f>
        <v>52</v>
      </c>
      <c r="J7" s="118"/>
      <c r="K7" s="118"/>
      <c r="L7" s="118"/>
    </row>
    <row r="8" spans="1:12" ht="15.75" thickBot="1">
      <c r="A8" s="170" t="s">
        <v>8</v>
      </c>
      <c r="B8" s="154">
        <v>34</v>
      </c>
      <c r="C8" s="154">
        <v>5</v>
      </c>
      <c r="D8" s="154">
        <v>2</v>
      </c>
      <c r="E8" s="154">
        <v>0</v>
      </c>
      <c r="F8" s="156">
        <v>0</v>
      </c>
      <c r="G8" s="156">
        <v>0</v>
      </c>
      <c r="H8" s="156">
        <v>11</v>
      </c>
      <c r="I8" s="159">
        <f>SUM(B8:H8)</f>
        <v>52</v>
      </c>
      <c r="J8" s="118"/>
      <c r="K8" s="118"/>
      <c r="L8" s="118"/>
    </row>
    <row r="9" spans="1:12" ht="15.75" thickBot="1">
      <c r="A9" s="170" t="s">
        <v>9</v>
      </c>
      <c r="B9" s="154">
        <v>36</v>
      </c>
      <c r="C9" s="154">
        <v>3</v>
      </c>
      <c r="D9" s="154">
        <v>3</v>
      </c>
      <c r="E9" s="154">
        <v>0</v>
      </c>
      <c r="F9" s="156">
        <v>0</v>
      </c>
      <c r="G9" s="156">
        <v>0</v>
      </c>
      <c r="H9" s="156">
        <v>10</v>
      </c>
      <c r="I9" s="169">
        <f>SUM(B9:H9)</f>
        <v>52</v>
      </c>
      <c r="J9" s="118"/>
      <c r="K9" s="118"/>
      <c r="L9" s="118"/>
    </row>
    <row r="10" spans="1:12" s="2" customFormat="1" ht="15.75" thickBot="1">
      <c r="A10" s="170" t="s">
        <v>10</v>
      </c>
      <c r="B10" s="159">
        <v>25</v>
      </c>
      <c r="C10" s="154">
        <v>4</v>
      </c>
      <c r="D10" s="154">
        <v>6</v>
      </c>
      <c r="E10" s="154">
        <v>0</v>
      </c>
      <c r="F10" s="156">
        <v>0</v>
      </c>
      <c r="G10" s="156">
        <v>6</v>
      </c>
      <c r="H10" s="157">
        <v>2</v>
      </c>
      <c r="I10" s="158">
        <v>43</v>
      </c>
      <c r="J10" s="118"/>
      <c r="K10" s="118"/>
      <c r="L10" s="118"/>
    </row>
    <row r="11" spans="1:12" ht="15.75" thickBot="1">
      <c r="A11" s="171" t="s">
        <v>121</v>
      </c>
      <c r="B11" s="155">
        <f>SUM(B7:B10)</f>
        <v>136</v>
      </c>
      <c r="C11" s="155">
        <f aca="true" t="shared" si="0" ref="C11:I11">SUM(C7:C10)</f>
        <v>12</v>
      </c>
      <c r="D11" s="155">
        <f t="shared" si="0"/>
        <v>11</v>
      </c>
      <c r="E11" s="155">
        <f t="shared" si="0"/>
        <v>0</v>
      </c>
      <c r="F11" s="155">
        <f t="shared" si="0"/>
        <v>0</v>
      </c>
      <c r="G11" s="155">
        <f t="shared" si="0"/>
        <v>6</v>
      </c>
      <c r="H11" s="155">
        <f t="shared" si="0"/>
        <v>34</v>
      </c>
      <c r="I11" s="155">
        <f t="shared" si="0"/>
        <v>199</v>
      </c>
      <c r="J11" s="118"/>
      <c r="K11" s="118"/>
      <c r="L11" s="118"/>
    </row>
    <row r="12" spans="1:12" ht="14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2" ht="14.2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</sheetData>
  <sheetProtection/>
  <mergeCells count="10">
    <mergeCell ref="D3:D5"/>
    <mergeCell ref="E3:E5"/>
    <mergeCell ref="A1:L1"/>
    <mergeCell ref="A3:A5"/>
    <mergeCell ref="B3:B5"/>
    <mergeCell ref="C3:C5"/>
    <mergeCell ref="F3:F5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2"/>
  <sheetViews>
    <sheetView view="pageBreakPreview" zoomScaleNormal="136" zoomScaleSheetLayoutView="100" zoomScalePageLayoutView="0" workbookViewId="0" topLeftCell="A1">
      <selection activeCell="R27" sqref="R27"/>
    </sheetView>
  </sheetViews>
  <sheetFormatPr defaultColWidth="9.140625" defaultRowHeight="15"/>
  <cols>
    <col min="1" max="1" width="0.42578125" style="0" customWidth="1"/>
    <col min="2" max="2" width="3.7109375" style="0" customWidth="1"/>
    <col min="3" max="4" width="3.140625" style="0" customWidth="1"/>
    <col min="5" max="8" width="2.421875" style="0" customWidth="1"/>
    <col min="9" max="9" width="3.421875" style="0" customWidth="1"/>
    <col min="10" max="21" width="2.421875" style="0" customWidth="1"/>
    <col min="22" max="22" width="3.421875" style="0" customWidth="1"/>
    <col min="23" max="30" width="2.421875" style="0" customWidth="1"/>
    <col min="31" max="31" width="3.28125" style="0" customWidth="1"/>
    <col min="32" max="53" width="2.421875" style="0" customWidth="1"/>
    <col min="54" max="54" width="3.28125" style="0" customWidth="1"/>
  </cols>
  <sheetData>
    <row r="1" spans="1:54" ht="17.25">
      <c r="A1" s="483" t="s">
        <v>93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</row>
    <row r="2" spans="1:54" ht="15.7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</row>
    <row r="3" spans="1:54" ht="15.75" thickBot="1">
      <c r="A3" s="41"/>
      <c r="B3" s="484" t="s">
        <v>94</v>
      </c>
      <c r="C3" s="485" t="s">
        <v>95</v>
      </c>
      <c r="D3" s="485"/>
      <c r="E3" s="485"/>
      <c r="F3" s="485"/>
      <c r="G3" s="49"/>
      <c r="H3" s="485" t="s">
        <v>96</v>
      </c>
      <c r="I3" s="485"/>
      <c r="J3" s="485"/>
      <c r="K3" s="49"/>
      <c r="L3" s="485" t="s">
        <v>97</v>
      </c>
      <c r="M3" s="485"/>
      <c r="N3" s="485"/>
      <c r="O3" s="485"/>
      <c r="P3" s="486" t="s">
        <v>98</v>
      </c>
      <c r="Q3" s="487"/>
      <c r="R3" s="487"/>
      <c r="S3" s="488"/>
      <c r="T3" s="49"/>
      <c r="U3" s="486" t="s">
        <v>99</v>
      </c>
      <c r="V3" s="487"/>
      <c r="W3" s="488"/>
      <c r="X3" s="49"/>
      <c r="Y3" s="485" t="s">
        <v>100</v>
      </c>
      <c r="Z3" s="485"/>
      <c r="AA3" s="485"/>
      <c r="AB3" s="49"/>
      <c r="AC3" s="485" t="s">
        <v>101</v>
      </c>
      <c r="AD3" s="485"/>
      <c r="AE3" s="485"/>
      <c r="AF3" s="485"/>
      <c r="AG3" s="49"/>
      <c r="AH3" s="485" t="s">
        <v>102</v>
      </c>
      <c r="AI3" s="485"/>
      <c r="AJ3" s="485"/>
      <c r="AK3" s="49"/>
      <c r="AL3" s="485" t="s">
        <v>103</v>
      </c>
      <c r="AM3" s="485"/>
      <c r="AN3" s="485"/>
      <c r="AO3" s="485"/>
      <c r="AP3" s="485" t="s">
        <v>104</v>
      </c>
      <c r="AQ3" s="485"/>
      <c r="AR3" s="485"/>
      <c r="AS3" s="485"/>
      <c r="AT3" s="49"/>
      <c r="AU3" s="485" t="s">
        <v>105</v>
      </c>
      <c r="AV3" s="485"/>
      <c r="AW3" s="485"/>
      <c r="AX3" s="49"/>
      <c r="AY3" s="485" t="s">
        <v>106</v>
      </c>
      <c r="AZ3" s="485"/>
      <c r="BA3" s="485"/>
      <c r="BB3" s="485"/>
    </row>
    <row r="4" spans="1:54" ht="15.75" thickBot="1">
      <c r="A4" s="41"/>
      <c r="B4" s="484"/>
      <c r="C4" s="50">
        <v>1</v>
      </c>
      <c r="D4" s="50">
        <v>8</v>
      </c>
      <c r="E4" s="50">
        <v>16</v>
      </c>
      <c r="F4" s="50">
        <v>23</v>
      </c>
      <c r="G4" s="50">
        <v>30</v>
      </c>
      <c r="H4" s="50">
        <v>7</v>
      </c>
      <c r="I4" s="50">
        <v>14</v>
      </c>
      <c r="J4" s="50">
        <v>21</v>
      </c>
      <c r="K4" s="50">
        <v>28</v>
      </c>
      <c r="L4" s="50">
        <v>4</v>
      </c>
      <c r="M4" s="50">
        <v>11</v>
      </c>
      <c r="N4" s="50">
        <v>18</v>
      </c>
      <c r="O4" s="50">
        <v>25</v>
      </c>
      <c r="P4" s="50">
        <v>2</v>
      </c>
      <c r="Q4" s="50">
        <v>9</v>
      </c>
      <c r="R4" s="50">
        <v>16</v>
      </c>
      <c r="S4" s="50">
        <v>23</v>
      </c>
      <c r="T4" s="50">
        <v>30</v>
      </c>
      <c r="U4" s="50">
        <v>6</v>
      </c>
      <c r="V4" s="50">
        <v>13</v>
      </c>
      <c r="W4" s="50">
        <v>20</v>
      </c>
      <c r="X4" s="50">
        <v>27</v>
      </c>
      <c r="Y4" s="50">
        <v>3</v>
      </c>
      <c r="Z4" s="50">
        <v>10</v>
      </c>
      <c r="AA4" s="50">
        <v>17</v>
      </c>
      <c r="AB4" s="50">
        <v>24</v>
      </c>
      <c r="AC4" s="50">
        <v>3</v>
      </c>
      <c r="AD4" s="50">
        <v>10</v>
      </c>
      <c r="AE4" s="50">
        <v>17</v>
      </c>
      <c r="AF4" s="50">
        <v>24</v>
      </c>
      <c r="AG4" s="50">
        <v>1</v>
      </c>
      <c r="AH4" s="50">
        <v>7</v>
      </c>
      <c r="AI4" s="50">
        <v>14</v>
      </c>
      <c r="AJ4" s="50">
        <v>21</v>
      </c>
      <c r="AK4" s="50">
        <v>28</v>
      </c>
      <c r="AL4" s="50">
        <v>5</v>
      </c>
      <c r="AM4" s="50">
        <v>12</v>
      </c>
      <c r="AN4" s="50">
        <v>19</v>
      </c>
      <c r="AO4" s="50">
        <v>26</v>
      </c>
      <c r="AP4" s="50">
        <v>2</v>
      </c>
      <c r="AQ4" s="50">
        <v>9</v>
      </c>
      <c r="AR4" s="50">
        <v>16</v>
      </c>
      <c r="AS4" s="50">
        <v>23</v>
      </c>
      <c r="AT4" s="50">
        <v>30</v>
      </c>
      <c r="AU4" s="50">
        <v>7</v>
      </c>
      <c r="AV4" s="50">
        <v>14</v>
      </c>
      <c r="AW4" s="50">
        <v>21</v>
      </c>
      <c r="AX4" s="50">
        <v>28</v>
      </c>
      <c r="AY4" s="50">
        <v>4</v>
      </c>
      <c r="AZ4" s="50">
        <v>11</v>
      </c>
      <c r="BA4" s="50">
        <v>18</v>
      </c>
      <c r="BB4" s="50">
        <v>25</v>
      </c>
    </row>
    <row r="5" spans="1:54" ht="15.75" thickBot="1">
      <c r="A5" s="41"/>
      <c r="B5" s="484"/>
      <c r="C5" s="50">
        <v>7</v>
      </c>
      <c r="D5" s="50">
        <v>15</v>
      </c>
      <c r="E5" s="50">
        <v>22</v>
      </c>
      <c r="F5" s="50">
        <v>29</v>
      </c>
      <c r="G5" s="50">
        <v>6</v>
      </c>
      <c r="H5" s="50">
        <v>13</v>
      </c>
      <c r="I5" s="50">
        <v>20</v>
      </c>
      <c r="J5" s="50">
        <v>27</v>
      </c>
      <c r="K5" s="50">
        <v>3</v>
      </c>
      <c r="L5" s="50">
        <v>10</v>
      </c>
      <c r="M5" s="50">
        <v>17</v>
      </c>
      <c r="N5" s="50">
        <v>24</v>
      </c>
      <c r="O5" s="50">
        <v>1</v>
      </c>
      <c r="P5" s="50">
        <v>8</v>
      </c>
      <c r="Q5" s="50">
        <v>15</v>
      </c>
      <c r="R5" s="50">
        <v>22</v>
      </c>
      <c r="S5" s="50">
        <v>29</v>
      </c>
      <c r="T5" s="50">
        <v>5</v>
      </c>
      <c r="U5" s="50">
        <v>12</v>
      </c>
      <c r="V5" s="50">
        <v>19</v>
      </c>
      <c r="W5" s="50">
        <v>26</v>
      </c>
      <c r="X5" s="50">
        <v>2</v>
      </c>
      <c r="Y5" s="50">
        <v>9</v>
      </c>
      <c r="Z5" s="50">
        <v>16</v>
      </c>
      <c r="AA5" s="50">
        <v>23</v>
      </c>
      <c r="AB5" s="50">
        <v>2</v>
      </c>
      <c r="AC5" s="50">
        <v>9</v>
      </c>
      <c r="AD5" s="50">
        <v>16</v>
      </c>
      <c r="AE5" s="50">
        <v>23</v>
      </c>
      <c r="AF5" s="50">
        <v>30</v>
      </c>
      <c r="AG5" s="50">
        <v>6</v>
      </c>
      <c r="AH5" s="50">
        <v>13</v>
      </c>
      <c r="AI5" s="50">
        <v>20</v>
      </c>
      <c r="AJ5" s="50">
        <v>27</v>
      </c>
      <c r="AK5" s="50">
        <v>4</v>
      </c>
      <c r="AL5" s="50">
        <v>11</v>
      </c>
      <c r="AM5" s="50">
        <v>18</v>
      </c>
      <c r="AN5" s="50">
        <v>25</v>
      </c>
      <c r="AO5" s="50">
        <v>1</v>
      </c>
      <c r="AP5" s="50">
        <v>8</v>
      </c>
      <c r="AQ5" s="50">
        <v>15</v>
      </c>
      <c r="AR5" s="50">
        <v>22</v>
      </c>
      <c r="AS5" s="50">
        <v>29</v>
      </c>
      <c r="AT5" s="50">
        <v>6</v>
      </c>
      <c r="AU5" s="50">
        <v>13</v>
      </c>
      <c r="AV5" s="50">
        <v>20</v>
      </c>
      <c r="AW5" s="50">
        <v>27</v>
      </c>
      <c r="AX5" s="50">
        <v>3</v>
      </c>
      <c r="AY5" s="50">
        <v>10</v>
      </c>
      <c r="AZ5" s="50">
        <v>17</v>
      </c>
      <c r="BA5" s="50">
        <v>24</v>
      </c>
      <c r="BB5" s="50">
        <v>1</v>
      </c>
    </row>
    <row r="6" spans="1:54" ht="15.75" thickBot="1">
      <c r="A6" s="41"/>
      <c r="B6" s="51"/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52">
        <v>11</v>
      </c>
      <c r="N6" s="52">
        <v>12</v>
      </c>
      <c r="O6" s="52">
        <v>13</v>
      </c>
      <c r="P6" s="52">
        <v>14</v>
      </c>
      <c r="Q6" s="52">
        <v>15</v>
      </c>
      <c r="R6" s="52">
        <v>16</v>
      </c>
      <c r="S6" s="52">
        <v>17</v>
      </c>
      <c r="T6" s="52">
        <v>18</v>
      </c>
      <c r="U6" s="52">
        <v>19</v>
      </c>
      <c r="V6" s="52">
        <v>20</v>
      </c>
      <c r="W6" s="52">
        <v>21</v>
      </c>
      <c r="X6" s="52">
        <v>22</v>
      </c>
      <c r="Y6" s="52">
        <v>23</v>
      </c>
      <c r="Z6" s="52">
        <v>24</v>
      </c>
      <c r="AA6" s="52">
        <v>25</v>
      </c>
      <c r="AB6" s="52">
        <v>26</v>
      </c>
      <c r="AC6" s="52">
        <v>27</v>
      </c>
      <c r="AD6" s="52">
        <v>28</v>
      </c>
      <c r="AE6" s="52">
        <v>29</v>
      </c>
      <c r="AF6" s="52">
        <v>30</v>
      </c>
      <c r="AG6" s="52">
        <v>31</v>
      </c>
      <c r="AH6" s="52">
        <v>32</v>
      </c>
      <c r="AI6" s="52">
        <v>33</v>
      </c>
      <c r="AJ6" s="52">
        <v>34</v>
      </c>
      <c r="AK6" s="52">
        <v>35</v>
      </c>
      <c r="AL6" s="52">
        <v>36</v>
      </c>
      <c r="AM6" s="52">
        <v>37</v>
      </c>
      <c r="AN6" s="52">
        <v>38</v>
      </c>
      <c r="AO6" s="52">
        <v>39</v>
      </c>
      <c r="AP6" s="52">
        <v>40</v>
      </c>
      <c r="AQ6" s="52">
        <v>41</v>
      </c>
      <c r="AR6" s="52">
        <v>42</v>
      </c>
      <c r="AS6" s="52">
        <v>43</v>
      </c>
      <c r="AT6" s="52">
        <v>44</v>
      </c>
      <c r="AU6" s="52">
        <v>45</v>
      </c>
      <c r="AV6" s="52">
        <v>46</v>
      </c>
      <c r="AW6" s="52">
        <v>47</v>
      </c>
      <c r="AX6" s="52">
        <v>48</v>
      </c>
      <c r="AY6" s="52">
        <v>49</v>
      </c>
      <c r="AZ6" s="52">
        <v>50</v>
      </c>
      <c r="BA6" s="52">
        <v>51</v>
      </c>
      <c r="BB6" s="52">
        <v>52</v>
      </c>
    </row>
    <row r="7" spans="1:54" ht="15.75" thickBot="1">
      <c r="A7" s="41"/>
      <c r="B7" s="53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6"/>
      <c r="T7" s="242" t="s">
        <v>107</v>
      </c>
      <c r="U7" s="242" t="s">
        <v>107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9"/>
      <c r="AT7" s="242" t="s">
        <v>107</v>
      </c>
      <c r="AU7" s="242" t="s">
        <v>107</v>
      </c>
      <c r="AV7" s="242" t="s">
        <v>107</v>
      </c>
      <c r="AW7" s="242" t="s">
        <v>107</v>
      </c>
      <c r="AX7" s="242" t="s">
        <v>107</v>
      </c>
      <c r="AY7" s="242" t="s">
        <v>107</v>
      </c>
      <c r="AZ7" s="242" t="s">
        <v>107</v>
      </c>
      <c r="BA7" s="242" t="s">
        <v>107</v>
      </c>
      <c r="BB7" s="242" t="s">
        <v>107</v>
      </c>
    </row>
    <row r="8" spans="1:54" ht="15.75" thickBot="1">
      <c r="A8" s="41"/>
      <c r="B8" s="55">
        <v>2</v>
      </c>
      <c r="C8" s="56"/>
      <c r="D8" s="56"/>
      <c r="E8" s="56"/>
      <c r="F8" s="56"/>
      <c r="G8" s="56"/>
      <c r="H8" s="57" t="s">
        <v>108</v>
      </c>
      <c r="I8" s="57" t="s">
        <v>108</v>
      </c>
      <c r="J8" s="59"/>
      <c r="K8" s="56"/>
      <c r="L8" s="56"/>
      <c r="M8" s="56"/>
      <c r="N8" s="56"/>
      <c r="O8" s="56"/>
      <c r="P8" s="56"/>
      <c r="Q8" s="56"/>
      <c r="R8" s="56"/>
      <c r="S8" s="56"/>
      <c r="T8" s="243" t="s">
        <v>107</v>
      </c>
      <c r="U8" s="243" t="s">
        <v>107</v>
      </c>
      <c r="V8" s="56"/>
      <c r="W8" s="56"/>
      <c r="X8" s="57" t="s">
        <v>108</v>
      </c>
      <c r="Y8" s="57" t="s">
        <v>108</v>
      </c>
      <c r="Z8" s="336" t="s">
        <v>108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4"/>
      <c r="AN8" s="54"/>
      <c r="AO8" s="59"/>
      <c r="AP8" s="59"/>
      <c r="AQ8" s="338" t="s">
        <v>289</v>
      </c>
      <c r="AR8" s="337" t="s">
        <v>289</v>
      </c>
      <c r="AS8" s="59"/>
      <c r="AT8" s="243" t="s">
        <v>107</v>
      </c>
      <c r="AU8" s="243" t="s">
        <v>107</v>
      </c>
      <c r="AV8" s="243" t="s">
        <v>107</v>
      </c>
      <c r="AW8" s="243" t="s">
        <v>107</v>
      </c>
      <c r="AX8" s="243" t="s">
        <v>107</v>
      </c>
      <c r="AY8" s="243" t="s">
        <v>107</v>
      </c>
      <c r="AZ8" s="243" t="s">
        <v>107</v>
      </c>
      <c r="BA8" s="243" t="s">
        <v>107</v>
      </c>
      <c r="BB8" s="243" t="s">
        <v>107</v>
      </c>
    </row>
    <row r="9" spans="1:54" ht="15.75" thickBot="1">
      <c r="A9" s="41"/>
      <c r="B9" s="53">
        <v>3</v>
      </c>
      <c r="C9" s="62"/>
      <c r="D9" s="54"/>
      <c r="E9" s="54"/>
      <c r="F9" s="54"/>
      <c r="G9" s="54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6"/>
      <c r="T9" s="242" t="s">
        <v>107</v>
      </c>
      <c r="U9" s="242" t="s">
        <v>107</v>
      </c>
      <c r="V9" s="54"/>
      <c r="W9" s="54"/>
      <c r="X9" s="54"/>
      <c r="Y9" s="54"/>
      <c r="Z9" s="160" t="s">
        <v>108</v>
      </c>
      <c r="AA9" s="160" t="s">
        <v>108</v>
      </c>
      <c r="AB9" s="160" t="s">
        <v>108</v>
      </c>
      <c r="AC9" s="54"/>
      <c r="AD9" s="59"/>
      <c r="AE9" s="59"/>
      <c r="AF9" s="54"/>
      <c r="AG9" s="54"/>
      <c r="AH9" s="54"/>
      <c r="AI9" s="54"/>
      <c r="AJ9" s="54"/>
      <c r="AK9" s="54"/>
      <c r="AL9" s="54"/>
      <c r="AM9" s="54"/>
      <c r="AN9" s="54"/>
      <c r="AO9" s="59"/>
      <c r="AP9" s="59"/>
      <c r="AQ9" s="58" t="s">
        <v>109</v>
      </c>
      <c r="AR9" s="58" t="s">
        <v>109</v>
      </c>
      <c r="AS9" s="161" t="s">
        <v>109</v>
      </c>
      <c r="AT9" s="59"/>
      <c r="AU9" s="242" t="s">
        <v>107</v>
      </c>
      <c r="AV9" s="242" t="s">
        <v>107</v>
      </c>
      <c r="AW9" s="242" t="s">
        <v>107</v>
      </c>
      <c r="AX9" s="242" t="s">
        <v>107</v>
      </c>
      <c r="AY9" s="242" t="s">
        <v>107</v>
      </c>
      <c r="AZ9" s="242" t="s">
        <v>107</v>
      </c>
      <c r="BA9" s="242" t="s">
        <v>107</v>
      </c>
      <c r="BB9" s="242" t="s">
        <v>107</v>
      </c>
    </row>
    <row r="10" spans="1:54" ht="15.75" thickBot="1">
      <c r="A10" s="41"/>
      <c r="B10" s="53">
        <v>4</v>
      </c>
      <c r="C10" s="49"/>
      <c r="D10" s="53"/>
      <c r="E10" s="53"/>
      <c r="F10" s="53"/>
      <c r="G10" s="53"/>
      <c r="H10" s="53"/>
      <c r="I10" s="53"/>
      <c r="J10" s="160" t="s">
        <v>108</v>
      </c>
      <c r="K10" s="160" t="s">
        <v>108</v>
      </c>
      <c r="L10" s="53"/>
      <c r="M10" s="53"/>
      <c r="N10" s="53"/>
      <c r="O10" s="59"/>
      <c r="P10" s="58" t="s">
        <v>109</v>
      </c>
      <c r="Q10" s="58" t="s">
        <v>109</v>
      </c>
      <c r="R10" s="58" t="s">
        <v>109</v>
      </c>
      <c r="S10" s="59"/>
      <c r="T10" s="242" t="s">
        <v>107</v>
      </c>
      <c r="U10" s="242" t="s">
        <v>107</v>
      </c>
      <c r="V10" s="49"/>
      <c r="W10" s="53"/>
      <c r="X10" s="339" t="s">
        <v>108</v>
      </c>
      <c r="Y10" s="160" t="s">
        <v>108</v>
      </c>
      <c r="Z10" s="53"/>
      <c r="AA10" s="53"/>
      <c r="AB10" s="53"/>
      <c r="AC10" s="58" t="s">
        <v>109</v>
      </c>
      <c r="AD10" s="58" t="s">
        <v>109</v>
      </c>
      <c r="AE10" s="58" t="s">
        <v>109</v>
      </c>
      <c r="AF10" s="59"/>
      <c r="AG10" s="59"/>
      <c r="AH10" s="59"/>
      <c r="AI10" s="63"/>
      <c r="AJ10" s="340"/>
      <c r="AK10" s="340"/>
      <c r="AL10" s="340"/>
      <c r="AM10" s="340"/>
      <c r="AN10" s="244" t="s">
        <v>110</v>
      </c>
      <c r="AO10" s="245" t="s">
        <v>110</v>
      </c>
      <c r="AP10" s="245" t="s">
        <v>110</v>
      </c>
      <c r="AQ10" s="245" t="s">
        <v>110</v>
      </c>
      <c r="AR10" s="245" t="s">
        <v>173</v>
      </c>
      <c r="AS10" s="245" t="s">
        <v>173</v>
      </c>
      <c r="AT10" s="175"/>
      <c r="AU10" s="175"/>
      <c r="AV10" s="175"/>
      <c r="AW10" s="175"/>
      <c r="AX10" s="175"/>
      <c r="AY10" s="175"/>
      <c r="AZ10" s="175"/>
      <c r="BA10" s="175"/>
      <c r="BB10" s="175"/>
    </row>
    <row r="11" spans="1:54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4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</row>
    <row r="13" spans="1:54" ht="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</row>
    <row r="14" spans="1:54" ht="15">
      <c r="A14" s="41"/>
      <c r="B14" s="41"/>
      <c r="C14" s="41"/>
      <c r="D14" s="60" t="s">
        <v>111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</row>
    <row r="15" spans="1:54" ht="15.75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</row>
    <row r="16" spans="1:54" ht="15.75" thickBot="1">
      <c r="A16" s="41"/>
      <c r="B16" s="41"/>
      <c r="C16" s="41"/>
      <c r="D16" s="472"/>
      <c r="E16" s="473"/>
      <c r="F16" s="41"/>
      <c r="G16" s="41" t="s">
        <v>112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74"/>
      <c r="AA16" s="474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ht="15.75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</row>
    <row r="18" spans="1:54" ht="15.75" thickBot="1">
      <c r="A18" s="41"/>
      <c r="B18" s="41"/>
      <c r="C18" s="41"/>
      <c r="D18" s="475" t="s">
        <v>108</v>
      </c>
      <c r="E18" s="476"/>
      <c r="F18" s="41"/>
      <c r="G18" s="41" t="s">
        <v>113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77" t="s">
        <v>174</v>
      </c>
      <c r="AA18" s="478"/>
      <c r="AB18" s="41"/>
      <c r="AC18" s="41" t="s">
        <v>114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</row>
    <row r="19" spans="1:54" ht="15.75" thickBo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</row>
    <row r="20" spans="1:54" ht="15.75" thickBot="1">
      <c r="A20" s="41"/>
      <c r="B20" s="41"/>
      <c r="C20" s="41"/>
      <c r="D20" s="479" t="s">
        <v>109</v>
      </c>
      <c r="E20" s="480"/>
      <c r="F20" s="41"/>
      <c r="G20" s="41" t="s">
        <v>115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61"/>
      <c r="T20" s="41"/>
      <c r="U20" s="41"/>
      <c r="V20" s="41"/>
      <c r="W20" s="41"/>
      <c r="X20" s="41"/>
      <c r="Y20" s="41"/>
      <c r="Z20" s="481" t="s">
        <v>107</v>
      </c>
      <c r="AA20" s="482"/>
      <c r="AB20" s="41"/>
      <c r="AC20" s="41" t="s">
        <v>116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</row>
    <row r="21" spans="1:54" ht="15.75" thickBo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</row>
    <row r="22" spans="1:54" ht="15.75" thickBot="1">
      <c r="A22" s="41"/>
      <c r="B22" s="41"/>
      <c r="C22" s="41"/>
      <c r="D22" s="468"/>
      <c r="E22" s="469"/>
      <c r="F22" s="41"/>
      <c r="G22" s="415"/>
      <c r="H22" s="416"/>
      <c r="I22" s="416"/>
      <c r="J22" s="416"/>
      <c r="K22" s="416"/>
      <c r="L22" s="416"/>
      <c r="M22" s="416"/>
      <c r="N22" s="416"/>
      <c r="O22" s="416"/>
      <c r="P22" s="416"/>
      <c r="Q22" s="41"/>
      <c r="R22" s="41"/>
      <c r="S22" s="41"/>
      <c r="T22" s="41"/>
      <c r="U22" s="41"/>
      <c r="V22" s="41"/>
      <c r="W22" s="41"/>
      <c r="X22" s="41"/>
      <c r="Y22" s="41"/>
      <c r="Z22" s="470"/>
      <c r="AA22" s="47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</row>
  </sheetData>
  <sheetProtection/>
  <mergeCells count="23">
    <mergeCell ref="A1:BB1"/>
    <mergeCell ref="B3:B5"/>
    <mergeCell ref="C3:F3"/>
    <mergeCell ref="H3:J3"/>
    <mergeCell ref="L3:O3"/>
    <mergeCell ref="P3:S3"/>
    <mergeCell ref="U3:W3"/>
    <mergeCell ref="Y3:AA3"/>
    <mergeCell ref="AC3:AF3"/>
    <mergeCell ref="AH3:AJ3"/>
    <mergeCell ref="AL3:AO3"/>
    <mergeCell ref="AP3:AS3"/>
    <mergeCell ref="AU3:AW3"/>
    <mergeCell ref="AY3:BB3"/>
    <mergeCell ref="D22:E22"/>
    <mergeCell ref="Z22:AA22"/>
    <mergeCell ref="D16:E16"/>
    <mergeCell ref="Z16:AA16"/>
    <mergeCell ref="D18:E18"/>
    <mergeCell ref="Z18:AA18"/>
    <mergeCell ref="D20:E20"/>
    <mergeCell ref="Z20:AA20"/>
    <mergeCell ref="G22:P22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="136" zoomScaleSheetLayoutView="136" zoomScalePageLayoutView="0" workbookViewId="0" topLeftCell="A1">
      <selection activeCell="C21" sqref="C21"/>
    </sheetView>
  </sheetViews>
  <sheetFormatPr defaultColWidth="9.140625" defaultRowHeight="15"/>
  <cols>
    <col min="3" max="3" width="73.421875" style="0" customWidth="1"/>
  </cols>
  <sheetData>
    <row r="1" spans="1:3" ht="14.25">
      <c r="A1" s="489" t="s">
        <v>170</v>
      </c>
      <c r="B1" s="489"/>
      <c r="C1" s="489"/>
    </row>
    <row r="2" spans="1:3" ht="14.25">
      <c r="A2" s="489"/>
      <c r="B2" s="489"/>
      <c r="C2" s="489"/>
    </row>
    <row r="3" spans="1:3" ht="15">
      <c r="A3" s="41"/>
      <c r="B3" s="65" t="s">
        <v>168</v>
      </c>
      <c r="C3" s="65" t="s">
        <v>123</v>
      </c>
    </row>
    <row r="4" spans="1:3" ht="15.75" thickBot="1">
      <c r="A4" s="41"/>
      <c r="B4" s="65"/>
      <c r="C4" s="66" t="s">
        <v>124</v>
      </c>
    </row>
    <row r="5" spans="1:3" ht="15.75" thickBot="1">
      <c r="A5" s="41"/>
      <c r="B5" s="67">
        <v>1</v>
      </c>
      <c r="C5" s="68" t="s">
        <v>281</v>
      </c>
    </row>
    <row r="6" spans="1:3" ht="15.75" thickBot="1">
      <c r="A6" s="41"/>
      <c r="B6" s="69">
        <v>2</v>
      </c>
      <c r="C6" s="70" t="s">
        <v>155</v>
      </c>
    </row>
    <row r="7" spans="1:3" ht="15.75" thickBot="1">
      <c r="A7" s="41"/>
      <c r="B7" s="69">
        <v>3</v>
      </c>
      <c r="C7" s="70" t="s">
        <v>163</v>
      </c>
    </row>
    <row r="8" spans="1:3" ht="15.75" thickBot="1">
      <c r="A8" s="41"/>
      <c r="B8" s="69">
        <v>4</v>
      </c>
      <c r="C8" s="70" t="s">
        <v>158</v>
      </c>
    </row>
    <row r="9" spans="1:3" ht="15.75" thickBot="1">
      <c r="A9" s="41"/>
      <c r="B9" s="69">
        <v>5</v>
      </c>
      <c r="C9" s="70" t="s">
        <v>156</v>
      </c>
    </row>
    <row r="10" spans="1:3" ht="15.75" thickBot="1">
      <c r="A10" s="41"/>
      <c r="B10" s="69">
        <v>6</v>
      </c>
      <c r="C10" s="70" t="s">
        <v>157</v>
      </c>
    </row>
    <row r="11" spans="1:3" ht="15.75" thickBot="1">
      <c r="A11" s="41"/>
      <c r="B11" s="69">
        <v>7</v>
      </c>
      <c r="C11" s="70" t="s">
        <v>282</v>
      </c>
    </row>
    <row r="12" spans="1:3" ht="15.75" thickBot="1">
      <c r="A12" s="41"/>
      <c r="B12" s="162"/>
      <c r="C12" s="163" t="s">
        <v>159</v>
      </c>
    </row>
    <row r="13" spans="1:3" s="146" customFormat="1" ht="15.75" thickBot="1">
      <c r="A13" s="41"/>
      <c r="B13" s="164">
        <v>1</v>
      </c>
      <c r="C13" s="172" t="s">
        <v>283</v>
      </c>
    </row>
    <row r="14" spans="1:3" s="146" customFormat="1" ht="15.75" thickBot="1">
      <c r="A14" s="41"/>
      <c r="B14" s="164">
        <v>2</v>
      </c>
      <c r="C14" s="173" t="s">
        <v>284</v>
      </c>
    </row>
    <row r="15" spans="1:3" s="146" customFormat="1" ht="15.75" thickBot="1">
      <c r="A15" s="41"/>
      <c r="B15" s="164">
        <v>3</v>
      </c>
      <c r="C15" s="173" t="s">
        <v>285</v>
      </c>
    </row>
    <row r="16" spans="1:3" s="146" customFormat="1" ht="15.75" thickBot="1">
      <c r="A16" s="41"/>
      <c r="B16" s="164">
        <v>4</v>
      </c>
      <c r="C16" s="173" t="s">
        <v>286</v>
      </c>
    </row>
    <row r="17" spans="1:3" ht="15.75" thickBot="1">
      <c r="A17" s="41"/>
      <c r="B17" s="490" t="s">
        <v>125</v>
      </c>
      <c r="C17" s="491"/>
    </row>
    <row r="18" spans="1:3" ht="15.75" thickBot="1">
      <c r="A18" s="41"/>
      <c r="B18" s="69">
        <v>1</v>
      </c>
      <c r="C18" s="70" t="s">
        <v>164</v>
      </c>
    </row>
    <row r="19" spans="1:3" ht="15.75" thickBot="1">
      <c r="A19" s="41"/>
      <c r="B19" s="69">
        <v>2</v>
      </c>
      <c r="C19" s="70" t="s">
        <v>165</v>
      </c>
    </row>
    <row r="20" spans="1:3" ht="15.75" thickBot="1">
      <c r="A20" s="41"/>
      <c r="B20" s="490" t="s">
        <v>126</v>
      </c>
      <c r="C20" s="492"/>
    </row>
    <row r="21" spans="1:3" s="146" customFormat="1" ht="15.75" thickBot="1">
      <c r="A21" s="41"/>
      <c r="B21" s="147"/>
      <c r="C21" s="174" t="s">
        <v>287</v>
      </c>
    </row>
    <row r="22" spans="1:3" ht="15.75" thickBot="1">
      <c r="A22" s="41"/>
      <c r="B22" s="490" t="s">
        <v>127</v>
      </c>
      <c r="C22" s="491"/>
    </row>
    <row r="23" spans="1:3" ht="15.75" thickBot="1">
      <c r="A23" s="41"/>
      <c r="B23" s="67">
        <v>1</v>
      </c>
      <c r="C23" s="68" t="s">
        <v>166</v>
      </c>
    </row>
    <row r="24" spans="1:3" ht="15.75" thickBot="1">
      <c r="A24" s="41"/>
      <c r="B24" s="69">
        <v>2</v>
      </c>
      <c r="C24" s="70" t="s">
        <v>167</v>
      </c>
    </row>
    <row r="25" spans="1:3" ht="15">
      <c r="A25" s="41"/>
      <c r="B25" s="71"/>
      <c r="C25" s="72"/>
    </row>
    <row r="26" spans="1:3" ht="15">
      <c r="A26" s="41"/>
      <c r="B26" s="71"/>
      <c r="C26" s="72"/>
    </row>
    <row r="27" spans="1:3" ht="15">
      <c r="A27" s="41"/>
      <c r="B27" s="71"/>
      <c r="C27" s="72"/>
    </row>
    <row r="28" spans="1:3" ht="15">
      <c r="A28" s="41"/>
      <c r="B28" s="71"/>
      <c r="C28" s="72"/>
    </row>
    <row r="29" spans="1:3" ht="15">
      <c r="A29" s="41"/>
      <c r="B29" s="71"/>
      <c r="C29" s="72"/>
    </row>
    <row r="30" spans="1:3" ht="15">
      <c r="A30" s="41"/>
      <c r="B30" s="71"/>
      <c r="C30" s="72"/>
    </row>
    <row r="31" spans="1:3" ht="15">
      <c r="A31" s="41"/>
      <c r="B31" s="71"/>
      <c r="C31" s="72"/>
    </row>
    <row r="32" spans="1:3" ht="15">
      <c r="A32" s="41"/>
      <c r="B32" s="71"/>
      <c r="C32" s="72"/>
    </row>
    <row r="33" spans="1:3" ht="15">
      <c r="A33" s="41"/>
      <c r="B33" s="71"/>
      <c r="C33" s="72"/>
    </row>
    <row r="34" spans="1:3" ht="15">
      <c r="A34" s="41"/>
      <c r="B34" s="71"/>
      <c r="C34" s="72"/>
    </row>
    <row r="35" spans="1:3" ht="15">
      <c r="A35" s="41"/>
      <c r="B35" s="71"/>
      <c r="C35" s="72"/>
    </row>
    <row r="36" spans="1:3" ht="15">
      <c r="A36" s="41"/>
      <c r="B36" s="71"/>
      <c r="C36" s="72"/>
    </row>
    <row r="37" spans="1:3" ht="15">
      <c r="A37" s="41"/>
      <c r="B37" s="71"/>
      <c r="C37" s="72"/>
    </row>
    <row r="38" spans="1:3" ht="15">
      <c r="A38" s="41"/>
      <c r="B38" s="71"/>
      <c r="C38" s="73"/>
    </row>
    <row r="39" spans="1:3" ht="15">
      <c r="A39" s="41"/>
      <c r="B39" s="71"/>
      <c r="C39" s="72"/>
    </row>
    <row r="40" spans="1:3" ht="15">
      <c r="A40" s="41"/>
      <c r="B40" s="71"/>
      <c r="C40" s="72"/>
    </row>
    <row r="41" spans="1:3" ht="15">
      <c r="A41" s="41"/>
      <c r="B41" s="71"/>
      <c r="C41" s="72"/>
    </row>
    <row r="42" spans="1:3" ht="15">
      <c r="A42" s="41"/>
      <c r="B42" s="71"/>
      <c r="C42" s="72"/>
    </row>
    <row r="43" spans="1:3" ht="15">
      <c r="A43" s="41"/>
      <c r="B43" s="71"/>
      <c r="C43" s="72"/>
    </row>
    <row r="44" spans="1:3" ht="15">
      <c r="A44" s="41"/>
      <c r="B44" s="71"/>
      <c r="C44" s="72"/>
    </row>
    <row r="45" spans="1:3" ht="15">
      <c r="A45" s="41"/>
      <c r="B45" s="71"/>
      <c r="C45" s="73"/>
    </row>
    <row r="46" spans="1:3" ht="15">
      <c r="A46" s="41"/>
      <c r="B46" s="71"/>
      <c r="C46" s="72"/>
    </row>
    <row r="47" spans="1:3" ht="15">
      <c r="A47" s="41"/>
      <c r="B47" s="71"/>
      <c r="C47" s="72"/>
    </row>
    <row r="48" spans="1:3" ht="15">
      <c r="A48" s="41"/>
      <c r="B48" s="71"/>
      <c r="C48" s="72"/>
    </row>
    <row r="49" spans="1:3" ht="15">
      <c r="A49" s="41"/>
      <c r="B49" s="71"/>
      <c r="C49" s="72"/>
    </row>
    <row r="50" spans="1:3" ht="15">
      <c r="A50" s="41"/>
      <c r="B50" s="71"/>
      <c r="C50" s="74"/>
    </row>
    <row r="51" spans="1:3" ht="15">
      <c r="A51" s="41"/>
      <c r="B51" s="71"/>
      <c r="C51" s="75"/>
    </row>
    <row r="52" spans="1:3" ht="15">
      <c r="A52" s="41"/>
      <c r="B52" s="71"/>
      <c r="C52" s="75"/>
    </row>
    <row r="53" spans="1:3" ht="15">
      <c r="A53" s="41"/>
      <c r="B53" s="71"/>
      <c r="C53" s="75"/>
    </row>
    <row r="54" spans="1:3" ht="15">
      <c r="A54" s="41"/>
      <c r="B54" s="71"/>
      <c r="C54" s="72"/>
    </row>
    <row r="55" spans="1:3" ht="15">
      <c r="A55" s="41"/>
      <c r="B55" s="71"/>
      <c r="C55" s="74"/>
    </row>
    <row r="56" spans="1:3" ht="15">
      <c r="A56" s="41"/>
      <c r="B56" s="71"/>
      <c r="C56" s="75"/>
    </row>
    <row r="57" spans="1:3" ht="15">
      <c r="A57" s="41"/>
      <c r="B57" s="71"/>
      <c r="C57" s="75"/>
    </row>
    <row r="58" spans="2:3" ht="14.25">
      <c r="B58" s="76"/>
      <c r="C58" s="76"/>
    </row>
  </sheetData>
  <sheetProtection/>
  <mergeCells count="4">
    <mergeCell ref="A1:C2"/>
    <mergeCell ref="B17:C17"/>
    <mergeCell ref="B20:C20"/>
    <mergeCell ref="B22:C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5" sqref="A15:P15"/>
    </sheetView>
  </sheetViews>
  <sheetFormatPr defaultColWidth="9.140625" defaultRowHeight="15"/>
  <cols>
    <col min="1" max="4" width="9.140625" style="64" customWidth="1"/>
    <col min="5" max="6" width="9.140625" style="110" customWidth="1"/>
    <col min="7" max="7" width="155.421875" style="64" customWidth="1"/>
    <col min="8" max="12" width="9.140625" style="64" customWidth="1"/>
    <col min="13" max="13" width="2.8515625" style="64" customWidth="1"/>
    <col min="14" max="16" width="9.140625" style="64" customWidth="1"/>
  </cols>
  <sheetData>
    <row r="1" spans="1:6" ht="15.75" customHeight="1">
      <c r="A1" s="497" t="s">
        <v>169</v>
      </c>
      <c r="B1" s="497"/>
      <c r="C1" s="497"/>
      <c r="D1" s="497"/>
      <c r="E1" s="112"/>
      <c r="F1" s="112"/>
    </row>
    <row r="2" spans="1:7" ht="15.75" customHeight="1">
      <c r="A2" s="498" t="s">
        <v>261</v>
      </c>
      <c r="B2" s="498"/>
      <c r="C2" s="498"/>
      <c r="D2" s="498"/>
      <c r="E2" s="498"/>
      <c r="F2" s="498"/>
      <c r="G2" s="498"/>
    </row>
    <row r="3" spans="1:11" ht="15.75" customHeight="1">
      <c r="A3" s="498" t="s">
        <v>258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</row>
    <row r="4" spans="1:16" ht="14.25" customHeight="1">
      <c r="A4" s="499" t="s">
        <v>259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</row>
    <row r="5" spans="1:16" ht="15">
      <c r="A5" s="501" t="s">
        <v>260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</row>
    <row r="6" spans="1:16" ht="20.25" customHeight="1">
      <c r="A6" s="422" t="s">
        <v>270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</row>
    <row r="7" spans="1:16" s="2" customFormat="1" ht="36" customHeight="1">
      <c r="A7" s="422" t="s">
        <v>262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</row>
    <row r="8" spans="1:16" ht="21.75" customHeight="1">
      <c r="A8" s="493" t="s">
        <v>263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</row>
    <row r="9" spans="1:16" ht="44.25" customHeight="1">
      <c r="A9" s="494" t="s">
        <v>267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</row>
    <row r="10" spans="1:16" ht="37.5" customHeight="1">
      <c r="A10" s="493" t="s">
        <v>264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</row>
    <row r="11" spans="1:16" ht="15">
      <c r="A11" s="493" t="s">
        <v>265</v>
      </c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</row>
    <row r="12" spans="1:16" ht="18" customHeight="1">
      <c r="A12" s="494" t="s">
        <v>266</v>
      </c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</row>
    <row r="13" spans="1:16" ht="24.75" customHeight="1">
      <c r="A13" s="494" t="s">
        <v>276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</row>
    <row r="14" spans="1:16" ht="13.5" customHeight="1">
      <c r="A14" s="494"/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</row>
    <row r="15" spans="1:16" ht="21.75" customHeight="1">
      <c r="A15" s="494" t="s">
        <v>288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</row>
    <row r="16" spans="1:16" ht="19.5" customHeight="1">
      <c r="A16" s="494" t="s">
        <v>268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</row>
    <row r="17" spans="1:16" ht="20.25" customHeight="1">
      <c r="A17" s="494" t="s">
        <v>269</v>
      </c>
      <c r="B17" s="494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</row>
    <row r="18" spans="1:16" s="111" customFormat="1" ht="52.5" customHeight="1">
      <c r="A18" s="494" t="s">
        <v>271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</row>
    <row r="19" spans="1:16" s="111" customFormat="1" ht="16.5" customHeight="1">
      <c r="A19" s="494" t="s">
        <v>272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</row>
    <row r="20" spans="1:16" ht="38.25" customHeight="1">
      <c r="A20" s="494" t="s">
        <v>273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</row>
    <row r="21" spans="1:16" ht="22.5" customHeight="1">
      <c r="A21" s="493" t="s">
        <v>274</v>
      </c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</row>
    <row r="22" spans="1:16" ht="52.5" customHeight="1">
      <c r="A22" s="493" t="s">
        <v>275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</row>
    <row r="23" spans="1:16" ht="79.5" customHeight="1">
      <c r="A23" s="493"/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</row>
    <row r="24" spans="1:16" ht="48" customHeight="1">
      <c r="A24" s="493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</row>
    <row r="25" spans="1:16" ht="78.75" customHeight="1">
      <c r="A25" s="49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</row>
    <row r="26" spans="1:16" s="146" customFormat="1" ht="78.75" customHeight="1">
      <c r="A26" s="494"/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</row>
    <row r="27" spans="1:16" ht="45" customHeight="1">
      <c r="A27" s="494"/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</row>
    <row r="28" spans="1:16" ht="15">
      <c r="A28" s="494"/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</row>
    <row r="29" spans="1:16" ht="15">
      <c r="A29" s="494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</row>
    <row r="30" spans="1:16" ht="15">
      <c r="A30" s="494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</row>
    <row r="31" spans="1:16" ht="15">
      <c r="A31" s="494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</row>
    <row r="32" spans="1:16" ht="15">
      <c r="A32" s="495"/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</row>
    <row r="33" spans="1:16" ht="15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</row>
  </sheetData>
  <sheetProtection/>
  <mergeCells count="32">
    <mergeCell ref="A1:D1"/>
    <mergeCell ref="A2:G2"/>
    <mergeCell ref="A3:K3"/>
    <mergeCell ref="A4:P4"/>
    <mergeCell ref="A5:P5"/>
    <mergeCell ref="A6:P6"/>
    <mergeCell ref="A8:P8"/>
    <mergeCell ref="A9:P9"/>
    <mergeCell ref="A7:P7"/>
    <mergeCell ref="A18:P18"/>
    <mergeCell ref="A12:P12"/>
    <mergeCell ref="A13:P14"/>
    <mergeCell ref="A15:P15"/>
    <mergeCell ref="A16:P16"/>
    <mergeCell ref="A10:P10"/>
    <mergeCell ref="A24:P24"/>
    <mergeCell ref="A25:P25"/>
    <mergeCell ref="A32:P32"/>
    <mergeCell ref="A33:P33"/>
    <mergeCell ref="A27:P27"/>
    <mergeCell ref="A28:P28"/>
    <mergeCell ref="A29:P29"/>
    <mergeCell ref="A30:P30"/>
    <mergeCell ref="A31:P31"/>
    <mergeCell ref="A26:P26"/>
    <mergeCell ref="A21:P21"/>
    <mergeCell ref="A22:P22"/>
    <mergeCell ref="A23:P23"/>
    <mergeCell ref="A11:P11"/>
    <mergeCell ref="A17:P17"/>
    <mergeCell ref="A20:P20"/>
    <mergeCell ref="A19:P19"/>
  </mergeCell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Толоконникова Н.П.</cp:lastModifiedBy>
  <cp:lastPrinted>2022-09-14T07:48:16Z</cp:lastPrinted>
  <dcterms:created xsi:type="dcterms:W3CDTF">2019-11-09T09:48:20Z</dcterms:created>
  <dcterms:modified xsi:type="dcterms:W3CDTF">2023-07-06T08:20:16Z</dcterms:modified>
  <cp:category/>
  <cp:version/>
  <cp:contentType/>
  <cp:contentStatus/>
</cp:coreProperties>
</file>