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20052" windowHeight="7932" activeTab="0"/>
  </bookViews>
  <sheets>
    <sheet name="2022" sheetId="1" r:id="rId1"/>
    <sheet name="Титульный лист" sheetId="2" r:id="rId2"/>
    <sheet name="Уч.и произв.практика" sheetId="3" r:id="rId3"/>
    <sheet name="Сводные" sheetId="4" r:id="rId4"/>
    <sheet name="График" sheetId="5" r:id="rId5"/>
    <sheet name="Перечень кабинетов" sheetId="6" r:id="rId6"/>
    <sheet name="Пояснения" sheetId="7" r:id="rId7"/>
  </sheets>
  <externalReferences>
    <externalReference r:id="rId10"/>
  </externalReferences>
  <definedNames>
    <definedName name="_xlnm.Print_Area" localSheetId="0">'2022'!$A$1:$X$93</definedName>
    <definedName name="_xlnm.Print_Area" localSheetId="1">'Титульный лист'!$A$1:$O$27</definedName>
    <definedName name="прог">'[1]Лист3'!$J$3:$J$5</definedName>
  </definedNames>
  <calcPr fullCalcOnLoad="1"/>
</workbook>
</file>

<file path=xl/sharedStrings.xml><?xml version="1.0" encoding="utf-8"?>
<sst xmlns="http://schemas.openxmlformats.org/spreadsheetml/2006/main" count="448" uniqueCount="331">
  <si>
    <t xml:space="preserve">   Индекс</t>
  </si>
  <si>
    <t>Наименование циклов, дисциплин, профессиональных модулей, МДК, практик</t>
  </si>
  <si>
    <t>Форма промежут. аттестации</t>
  </si>
  <si>
    <t>Объем образовательной нагрузки</t>
  </si>
  <si>
    <t>Учебная нагрузка обучающихся (час.)</t>
  </si>
  <si>
    <t>самостоятельная учебная работа</t>
  </si>
  <si>
    <t>Во взаимодействии с преподавателем</t>
  </si>
  <si>
    <t>I курс</t>
  </si>
  <si>
    <t>II курс</t>
  </si>
  <si>
    <t>III курс</t>
  </si>
  <si>
    <t>IV курс</t>
  </si>
  <si>
    <t>По практике производственной и учебной</t>
  </si>
  <si>
    <t>Консультации</t>
  </si>
  <si>
    <t>Промежуточная аттестация</t>
  </si>
  <si>
    <t>1 семестр</t>
  </si>
  <si>
    <t>2 семестр</t>
  </si>
  <si>
    <t>3 семестр</t>
  </si>
  <si>
    <t>4 семестр</t>
  </si>
  <si>
    <t>5 семестр</t>
  </si>
  <si>
    <t>6 семестр</t>
  </si>
  <si>
    <t>7 семестр</t>
  </si>
  <si>
    <t>8 семестр</t>
  </si>
  <si>
    <t>Экзамены</t>
  </si>
  <si>
    <t>всего учебных занятий</t>
  </si>
  <si>
    <t>курсовых работ (проектов)</t>
  </si>
  <si>
    <t>нед</t>
  </si>
  <si>
    <t>Литература</t>
  </si>
  <si>
    <t>Иностранный язык</t>
  </si>
  <si>
    <t xml:space="preserve">История </t>
  </si>
  <si>
    <t>Химия</t>
  </si>
  <si>
    <t>Физическая культура</t>
  </si>
  <si>
    <t>Основы безопасности жизнедеятельности</t>
  </si>
  <si>
    <t>Астрономия</t>
  </si>
  <si>
    <t>Физика</t>
  </si>
  <si>
    <t>ОГСЭ.00</t>
  </si>
  <si>
    <t>ОГСЭ.01</t>
  </si>
  <si>
    <t>Основы философии</t>
  </si>
  <si>
    <t>ОГСЭ.02</t>
  </si>
  <si>
    <t>ОГСЭ.03</t>
  </si>
  <si>
    <t>Иностранный язык в профессиональной деятельности</t>
  </si>
  <si>
    <t>ОГСЭ.04</t>
  </si>
  <si>
    <t>ОГСЭ.05</t>
  </si>
  <si>
    <t>Психология общения</t>
  </si>
  <si>
    <t>ОГСЭ.06</t>
  </si>
  <si>
    <t>ЕН.00</t>
  </si>
  <si>
    <t>ЕН.01</t>
  </si>
  <si>
    <t xml:space="preserve">Математика </t>
  </si>
  <si>
    <t>ЕН.02</t>
  </si>
  <si>
    <t>ЕН.03</t>
  </si>
  <si>
    <t>ОП.00</t>
  </si>
  <si>
    <t>ОП.01</t>
  </si>
  <si>
    <t>ОП.02</t>
  </si>
  <si>
    <t>ОП.03</t>
  </si>
  <si>
    <t>ОП.04</t>
  </si>
  <si>
    <t>ОП.05</t>
  </si>
  <si>
    <t>Метрология, стандартизация и сертификация</t>
  </si>
  <si>
    <t>ОП.06</t>
  </si>
  <si>
    <t>ОП.07</t>
  </si>
  <si>
    <t>Правовое обеспечение профессиональной деятельности</t>
  </si>
  <si>
    <t>ОП.08</t>
  </si>
  <si>
    <t>ОП.09</t>
  </si>
  <si>
    <t>Безопасность жизнедеятельности</t>
  </si>
  <si>
    <t>ОП.10</t>
  </si>
  <si>
    <t>ОП.11</t>
  </si>
  <si>
    <t>ОП.12</t>
  </si>
  <si>
    <t>ОП.13</t>
  </si>
  <si>
    <t>П.00</t>
  </si>
  <si>
    <t xml:space="preserve">Профессиональный цикл </t>
  </si>
  <si>
    <t>ПМ. 01</t>
  </si>
  <si>
    <t>МДК.01.01</t>
  </si>
  <si>
    <t>Учебная практика</t>
  </si>
  <si>
    <t>Производственная практика</t>
  </si>
  <si>
    <t>ПМ. 02</t>
  </si>
  <si>
    <t>МДК.02.01</t>
  </si>
  <si>
    <t>МДК.02.02</t>
  </si>
  <si>
    <t>ПМ. 03</t>
  </si>
  <si>
    <t>МДК.03.01</t>
  </si>
  <si>
    <t>МДК.03.02</t>
  </si>
  <si>
    <t xml:space="preserve">ПМ. 04 </t>
  </si>
  <si>
    <t>МДК.04.01</t>
  </si>
  <si>
    <t>Государственная итоговая аттестация</t>
  </si>
  <si>
    <t>всего в семестре</t>
  </si>
  <si>
    <t>дисциплин и МДК</t>
  </si>
  <si>
    <t>учебной практики</t>
  </si>
  <si>
    <t>производственной практики</t>
  </si>
  <si>
    <t>преддипломной практики</t>
  </si>
  <si>
    <t>количество экзаменов</t>
  </si>
  <si>
    <t xml:space="preserve"> </t>
  </si>
  <si>
    <t>Обществознание</t>
  </si>
  <si>
    <t>Учебная нагрузка</t>
  </si>
  <si>
    <r>
      <rPr>
        <sz val="10"/>
        <color indexed="8"/>
        <rFont val="Times New Roman"/>
        <family val="1"/>
      </rPr>
      <t>в т. ч.</t>
    </r>
    <r>
      <rPr>
        <b/>
        <sz val="10"/>
        <color indexed="8"/>
        <rFont val="Times New Roman"/>
        <family val="1"/>
      </rPr>
      <t xml:space="preserve"> по учебным циклам и МДК</t>
    </r>
  </si>
  <si>
    <t>Распределение учебной нагрузки по курсам и семестрам(час. В семестр)</t>
  </si>
  <si>
    <t>ЭМ.01</t>
  </si>
  <si>
    <t>Экзамен по модулю</t>
  </si>
  <si>
    <t>ЭМ.03</t>
  </si>
  <si>
    <t>УП.04</t>
  </si>
  <si>
    <t>ПП.04</t>
  </si>
  <si>
    <t>ЭМ.04</t>
  </si>
  <si>
    <t>ПП(ПДП)</t>
  </si>
  <si>
    <t>ГИА.00</t>
  </si>
  <si>
    <t>ВСЕГО</t>
  </si>
  <si>
    <t>МДК.01.02</t>
  </si>
  <si>
    <t>УП.01</t>
  </si>
  <si>
    <t>ПП.01</t>
  </si>
  <si>
    <t>6к</t>
  </si>
  <si>
    <t>8к</t>
  </si>
  <si>
    <t>УЧЕБНЫЙ ПЛАН</t>
  </si>
  <si>
    <t>образовательной программы среднего профессионального образования</t>
  </si>
  <si>
    <t>на базе основного общего образования</t>
  </si>
  <si>
    <t xml:space="preserve">Министерство науки и высшего образования Российской Федерации </t>
  </si>
  <si>
    <t xml:space="preserve">СОГЛАСОВАНО:
Заместитель директора по учебной работе                                  ________________       Т.Н.Рачкова
Председатель ПЦК специальных технических дисциплин       __________________    Н.Н.Лебедева
</t>
  </si>
  <si>
    <t>Календарный график учебного процесса</t>
  </si>
  <si>
    <t>курс</t>
  </si>
  <si>
    <t>сентябрь</t>
  </si>
  <si>
    <t>октябрь</t>
  </si>
  <si>
    <t>ноябрь</t>
  </si>
  <si>
    <t>декабрь</t>
  </si>
  <si>
    <t>январь</t>
  </si>
  <si>
    <t>февраль</t>
  </si>
  <si>
    <t>март</t>
  </si>
  <si>
    <t>апрель</t>
  </si>
  <si>
    <t>май</t>
  </si>
  <si>
    <t>июнь</t>
  </si>
  <si>
    <t>июль</t>
  </si>
  <si>
    <t>август</t>
  </si>
  <si>
    <t>К</t>
  </si>
  <si>
    <t>У</t>
  </si>
  <si>
    <t>П</t>
  </si>
  <si>
    <t>И</t>
  </si>
  <si>
    <t>Условные обозначения:</t>
  </si>
  <si>
    <t>теоретическое обучение</t>
  </si>
  <si>
    <t>учебная практика</t>
  </si>
  <si>
    <t>государственная итоговая аттестация</t>
  </si>
  <si>
    <t>производственная практика</t>
  </si>
  <si>
    <t>каникулы</t>
  </si>
  <si>
    <t>преддипломная практика</t>
  </si>
  <si>
    <t>Сводные данные по бюджету времени (в неделях)</t>
  </si>
  <si>
    <t>Курсы</t>
  </si>
  <si>
    <t>Обучение по дисциплинам и междисциплинарным курсам, самостоятельная работа</t>
  </si>
  <si>
    <t>Каникулы</t>
  </si>
  <si>
    <t>Всего</t>
  </si>
  <si>
    <t>Преддипломная практика</t>
  </si>
  <si>
    <t>Наименование кабинета</t>
  </si>
  <si>
    <t>Кабинеты:</t>
  </si>
  <si>
    <t>Актовый зал</t>
  </si>
  <si>
    <t>Русского языка, литературы и культуры речи</t>
  </si>
  <si>
    <t>Истории и обществознания</t>
  </si>
  <si>
    <t>Иностранного языка</t>
  </si>
  <si>
    <t>Химии и биологии</t>
  </si>
  <si>
    <t xml:space="preserve">Основ безопасности жизнедеятельности и безопасности жизнедеятельности </t>
  </si>
  <si>
    <t xml:space="preserve">Математики </t>
  </si>
  <si>
    <t xml:space="preserve">Физики </t>
  </si>
  <si>
    <t>Информатики и ИКТ</t>
  </si>
  <si>
    <t>Гуманитарных и социально-экономических дисциплин</t>
  </si>
  <si>
    <t>Инженерной графики</t>
  </si>
  <si>
    <t>Метрологии, стандартизации и сертификации</t>
  </si>
  <si>
    <t xml:space="preserve">Лаборатории </t>
  </si>
  <si>
    <t>Мастерские</t>
  </si>
  <si>
    <t>Спортивный комплекс</t>
  </si>
  <si>
    <t>Библиотека, читальный зал с выходом в интернет</t>
  </si>
  <si>
    <t>Учебный план разработан на основе:</t>
  </si>
  <si>
    <t>- Федерального закона №237-ФЗ «Об образовании в Российской Федерации»;</t>
  </si>
  <si>
    <r>
      <t xml:space="preserve">- </t>
    </r>
    <r>
      <rPr>
        <sz val="11"/>
        <color indexed="8"/>
        <rFont val="Times New Roman"/>
        <family val="1"/>
      </rPr>
      <t>Приказа Министерства образования и науки Российской Федерации (Минобрнауки России) от 14 июня 2013 г. N 464 г. Москва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r>
  </si>
  <si>
    <t>- Федерального государственного образовательного стандарта среднего общего образования, утвержденного приказом Министерства образования и науки Российской Федерации от 17.05.2012 №413</t>
  </si>
  <si>
    <t>Приказа Министерства РФ от 26.12.2013г №1400 «Об утверждении порядка проведения государственной итоговой аттестации по программам среднего общего образования</t>
  </si>
  <si>
    <t>Приказа Министерства Российской Федерации «Об утверждении Концепции профильного обучения на старшей ступени общего образования» от 18.07.2002г №2783</t>
  </si>
  <si>
    <t>санитарно-эпидемиологических правил и норм (СанПиН2.4.2.2821-10 «Санитарно-эпидемиологические требования к условиям и организации обучения в общеобразовательных учреждениях;</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</si>
  <si>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17 мая 2012 г №413</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</si>
  <si>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30 августа2013г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образования;2012г №413</t>
  </si>
  <si>
    <t>Учебный год для студентов очной формы обучения начинается 1 сентября в соответствии с графиком учебного процесса.     Продолжительность учебной недели - пятидневная.</t>
  </si>
  <si>
    <t>Для всех видов аудиторных занятий академический час устанавливается продолжительностью 45 минут. Одно занятие включает, как правило, два академических часа. Перерыв между занятиями составляет не менее 10 минут</t>
  </si>
  <si>
    <t>Дифференцированные зачеты проводятся за счет часов, отведенных на изучение дисциплины и междисциплинарного курса.</t>
  </si>
  <si>
    <t xml:space="preserve">4.Учебная и производственная практика  </t>
  </si>
  <si>
    <t>№ п/п</t>
  </si>
  <si>
    <t>Наименование практики</t>
  </si>
  <si>
    <t>Семестр</t>
  </si>
  <si>
    <t>Колчество недель</t>
  </si>
  <si>
    <t>ППД.00</t>
  </si>
  <si>
    <t>Учебная</t>
  </si>
  <si>
    <t>Производственная</t>
  </si>
  <si>
    <t>обязательная часть</t>
  </si>
  <si>
    <t>Общий объем образовательной программы</t>
  </si>
  <si>
    <t>Объем образовательной нагрузки обучающегося составляет 36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Объем нагрузки при прохождении практики составляет 36 часов в неделю</t>
  </si>
  <si>
    <t>Формы проведения консультаций (групповые, индивидуальные) определяет преподаватель, исходя их специфики изучения учебного материала</t>
  </si>
  <si>
    <t>Обязательная часть программы направлена на формирование общих и профессиональных компетенций и составляет не более 70 % времени ПООП.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введение новых дисциплин, увеличение количества часов на учебную практику, производственную практику, самостоятельную работу, консультации, на увеличение количества часов на дисциплины и МДК федерального компонента и на введение новых дисциплин</t>
  </si>
  <si>
    <t>Промежуточная аттестация (зачет, дифференцированный зачет, экзамен) проводится сразу после освоения дисциплины.</t>
  </si>
  <si>
    <t>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t>
  </si>
  <si>
    <t xml:space="preserve">Объем часов по дисциплине "Физическая культура" реализуется как за счет часов, указанных в учебном плане, так и за счет внеаудиторных занятий в спортивных секциях по настольному теннису, волейболу, баскетболу, вольной борьбе, кикбоксингу.
      Часть учебного времени дисциплины "Безопасность жизнедеятельности" (48 часов), отведенного на изучение основ военной службы для подгрупп девушек использована на освоение основ медицинских знаний.
</t>
  </si>
  <si>
    <t>Студенты, выполнившие учебный план полностью, допускаются к государственной итоговой аттестации (защита выпускной квалификационной работы и демонстрационный экзамен в виде государственного экзамена), при успешном прохождении которой выдается диплом государственного образца.</t>
  </si>
  <si>
    <t>Общеобразовательная подготовка осуществляется на основе Федерального государственного образовательного стандарта среднего общего образования и примерных программ по дисциплинам общеобразовательного цикла. Общеобразовательный цикл не предусматривает самостоятельную работу, но предусматривает защиту индивидуальных проектов за счет часов самостоятельной работы, которые не учитываются при расчету учебной нагрузки и не отражены в учебном плане. На углубленном уровне изучаются предметы «Математика», «Информатика», «Физика».</t>
  </si>
  <si>
    <t>5. Перечень кабинетов, лабораторий, мастерских и других помещений</t>
  </si>
  <si>
    <t>ОДБ.01</t>
  </si>
  <si>
    <t>ОДБ.02</t>
  </si>
  <si>
    <t>ОДБ.04</t>
  </si>
  <si>
    <t>ОДБ.05</t>
  </si>
  <si>
    <t>ОДБ.06</t>
  </si>
  <si>
    <t>ОДБ.07</t>
  </si>
  <si>
    <t>ОДБ.08</t>
  </si>
  <si>
    <t>ОДБ.09</t>
  </si>
  <si>
    <t>ОДБ.10</t>
  </si>
  <si>
    <t>Информатика</t>
  </si>
  <si>
    <t>Индивидуальные проекты</t>
  </si>
  <si>
    <t>*</t>
  </si>
  <si>
    <t>Введение в специальность:общие компетенции профессионала</t>
  </si>
  <si>
    <t>Экология (по профилю специальности)</t>
  </si>
  <si>
    <t xml:space="preserve">Инженерная графика      </t>
  </si>
  <si>
    <t>Техническая механика</t>
  </si>
  <si>
    <t>Электротехника и электроника</t>
  </si>
  <si>
    <t xml:space="preserve">Материаловедение </t>
  </si>
  <si>
    <t>Информационные технологии в профессиональной деятельности</t>
  </si>
  <si>
    <t>Охрана труда</t>
  </si>
  <si>
    <t>Основы экономики и предпринимательской деятельности</t>
  </si>
  <si>
    <t>Основы финансовой грамотности</t>
  </si>
  <si>
    <t>Психология личности и социальная адаптация</t>
  </si>
  <si>
    <t>Основы дипломного проектирования</t>
  </si>
  <si>
    <t>Техническое обслуживание и ремонт автотранспортных средств</t>
  </si>
  <si>
    <t>Устройство автомобилей</t>
  </si>
  <si>
    <t>Автомобильные эксплуатационные материалы</t>
  </si>
  <si>
    <t>Технологические процессы технического обслуживания и ремонта автомобилей</t>
  </si>
  <si>
    <t>Техническое обслуживание и ремонт автомобильных двигателей</t>
  </si>
  <si>
    <t>Техническое обслуживание и ремонт электрооборудования и электронных систем автомобилей</t>
  </si>
  <si>
    <t xml:space="preserve">Техническое обслуживание и ремонт шасси автомобилей </t>
  </si>
  <si>
    <t>Ремонт кузова автомобилей</t>
  </si>
  <si>
    <t xml:space="preserve">Учебная практика </t>
  </si>
  <si>
    <t xml:space="preserve">Производственная практика </t>
  </si>
  <si>
    <t>МДК.01.03</t>
  </si>
  <si>
    <t>МДК.01.05</t>
  </si>
  <si>
    <t>МДК.01.06</t>
  </si>
  <si>
    <t>МДК.01.07</t>
  </si>
  <si>
    <t>Организация процессов по техническому обслуживанию и ремонту автотранспортных средств</t>
  </si>
  <si>
    <t xml:space="preserve">Техническая документация </t>
  </si>
  <si>
    <t xml:space="preserve">Управление процессом технического обслуживания и ремонта автомобилей </t>
  </si>
  <si>
    <t>МДК.02.03</t>
  </si>
  <si>
    <t>Управление коллективом исполнителей</t>
  </si>
  <si>
    <t>Организация процессов модернизации и модификации автотранспортных средств</t>
  </si>
  <si>
    <t>Особенности конструкций автотранспортных средств</t>
  </si>
  <si>
    <t>Организация работ по модернизации автотранспортных средств</t>
  </si>
  <si>
    <t>Тюнинг автомобилей</t>
  </si>
  <si>
    <t>Производственное оборудование</t>
  </si>
  <si>
    <t>ПП.02</t>
  </si>
  <si>
    <t>МДК.03.03</t>
  </si>
  <si>
    <t>МДК.03.04</t>
  </si>
  <si>
    <t>ПП.03</t>
  </si>
  <si>
    <t>Выполнение работ по одной или нескольким профессий рабочих, должностей служащих</t>
  </si>
  <si>
    <t>Технология выполнения работ по профессии 18511 Слесарь по ремонту автомобилей</t>
  </si>
  <si>
    <t xml:space="preserve">Квалификационный экзамен </t>
  </si>
  <si>
    <t>лаб. и практ. занятия</t>
  </si>
  <si>
    <t xml:space="preserve">   </t>
  </si>
  <si>
    <t>5к</t>
  </si>
  <si>
    <t>4к</t>
  </si>
  <si>
    <t>4(3к)</t>
  </si>
  <si>
    <t>7к</t>
  </si>
  <si>
    <t>количество зачетов/дифф.зачетов (кроме физической культуры)</t>
  </si>
  <si>
    <t>ФГОС СПО №1568 от 9.12.2016</t>
  </si>
  <si>
    <t>УП. 04</t>
  </si>
  <si>
    <t>4(3 недели слесарная, 1 неделя сварочная)</t>
  </si>
  <si>
    <t>5 (1 неделя - токарная; 1 неделя - МДК.01.01 "Устройство автомобилей"; 1 неделя - МДК.01.04 "Техническое обслуживание и ремонт автомобильных двигателей"; 1 неделя - МДК.01.03 - "; Технологические процессы технического обслуживания и ремонта автомобилей"; 1 неделя - МДК.01.05 "Техническое обслуживание и ремонт электрооборудования и электронных систем автомобилей".</t>
  </si>
  <si>
    <t>Производственная6</t>
  </si>
  <si>
    <t>Всего                                                          27</t>
  </si>
  <si>
    <t>Производственная (преддипломная)</t>
  </si>
  <si>
    <t>ИТОГО</t>
  </si>
  <si>
    <t>Технической механики</t>
  </si>
  <si>
    <t>Электротехники и электроники</t>
  </si>
  <si>
    <t>Материаловедения</t>
  </si>
  <si>
    <t>Информационных технологийв профессиональной деятельности</t>
  </si>
  <si>
    <t>Правового обеспечения профессиональной деятельности</t>
  </si>
  <si>
    <t>Безопасности жизнедеятельности</t>
  </si>
  <si>
    <t>Устройства автомобилей</t>
  </si>
  <si>
    <t>Автомобильных эксплуатационных материалов</t>
  </si>
  <si>
    <t>Техническогообслуживания и ремонта автомобилей</t>
  </si>
  <si>
    <t>Технического обслуживания и ремонта двигателей</t>
  </si>
  <si>
    <t>Технического обслуживания и ремонта электрооборудования</t>
  </si>
  <si>
    <t>Технического обслуживания и ремонта шасси автомобилей</t>
  </si>
  <si>
    <t>Ремонта кузова автомобилей</t>
  </si>
  <si>
    <t>Автомобильных двигателей</t>
  </si>
  <si>
    <t>Электрооборудования автомобилей</t>
  </si>
  <si>
    <t>Слесарно-станочная</t>
  </si>
  <si>
    <t xml:space="preserve">Сварочная </t>
  </si>
  <si>
    <t>Разборочно-сборочная</t>
  </si>
  <si>
    <t>Технического обслуживания автомобилей, включая участки:</t>
  </si>
  <si>
    <t>Спортивный зал</t>
  </si>
  <si>
    <t>Тренажерный зал</t>
  </si>
  <si>
    <t>Залы:</t>
  </si>
  <si>
    <t>Федерального государственного образовательного стандарта среднего профессионального образования по специальности 23.02.07«Техническое обслуживание и ремонт  двигателей, систем и агрегатов автомобилей», утвержденного приказом Министерства образования и науки Российской Федерации № 1568 от 09.12.2016г, зарегистрированного Министерством юстиции (рег. №44973 от 26.12.2016г)</t>
  </si>
  <si>
    <t>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Учебная практика составляет 324 часа; производственная практика - 648 часов, преддипломной практики-144 часа). 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реализуются в несколько периодов. Цели и задачи, программы и формы отчетности определяются в рабочих программах учебных и производственных практик</t>
  </si>
  <si>
    <t>В период прохождения учебной практики, предусмотренной в рамках ПМ.04 "Выполнение работ по одной или нескольким профессиям рабочих, должностям служащих", студенты осваивают рабочие профессии из Перечня профессиям рабочих, рекомендуемых к освоению в рамках основной профессиональной образовательной программы СПО: "Слесарь по ремонту автомобилей»</t>
  </si>
  <si>
    <t>По завершении изучения междисциплинарных курсов предусмотрены экзамены. По освоении программ профессиональных модулей в последнем семестре изучения проводится  экзамен по модулю, по итогам проверки которого выносится решение: "вид профессиональной деятельности освоен / не освоен”.</t>
  </si>
  <si>
    <t>Дифференцированные зачеты проводятся за счет часов, отведенных на изучение дисциплины и междисциплинарного курса; экзамены проводятся после изучения дисциплины и часы входят в общее количесво часов, отведенных на изучение дисциплины (МДК).</t>
  </si>
  <si>
    <t>Выполнение курсовых проектов является видом учебной работы и выполняются по МДК.01.03 "Технологические процессы технического обслуживания и ремонта автомобилей" в 6 семестре, МДК.02.02 "Управление процессом технического обслуживания и ремонта автомобилей" в 7 семестре", которые реализуются в пределах времени, отведенного на их изучение МДК.</t>
  </si>
  <si>
    <t xml:space="preserve"> -уборочно-моечный</t>
  </si>
  <si>
    <t xml:space="preserve"> -слесарно-механический</t>
  </si>
  <si>
    <t>-кузовной</t>
  </si>
  <si>
    <t>-диагностический</t>
  </si>
  <si>
    <t>-окрасочный</t>
  </si>
  <si>
    <t xml:space="preserve"> Пояснения к учебному плану</t>
  </si>
  <si>
    <t>Форма обучения очная</t>
  </si>
  <si>
    <t>Срок получения образования 3 года 10 месяцев</t>
  </si>
  <si>
    <t>Общеобразовательный учебный цикл</t>
  </si>
  <si>
    <t>Общий гуманитарный и социально-экономический учебный цикл</t>
  </si>
  <si>
    <t>Математический и общий естественнонаучный учебный цикл</t>
  </si>
  <si>
    <t>Общепрофессиональный учебный цикл</t>
  </si>
  <si>
    <t>вариативная часть</t>
  </si>
  <si>
    <t>уроки, лекции, семинары</t>
  </si>
  <si>
    <t>ЭМ.02</t>
  </si>
  <si>
    <t>пд</t>
  </si>
  <si>
    <t>Квалификация специалист</t>
  </si>
  <si>
    <t xml:space="preserve">по специальности 23.02.07 Техническое обслуживание и ремонт двигателей, систем и агрегатов автомобилей                                                                                 </t>
  </si>
  <si>
    <t>ОДБ.00</t>
  </si>
  <si>
    <t>Общеобразовательные дисципдины базовые</t>
  </si>
  <si>
    <t xml:space="preserve">Русский язык </t>
  </si>
  <si>
    <t>ОБП.00</t>
  </si>
  <si>
    <t>Общеобразовательные дисциплины профильные</t>
  </si>
  <si>
    <t>ОДП.01.</t>
  </si>
  <si>
    <t>ОДП.02.</t>
  </si>
  <si>
    <t xml:space="preserve">Информатика </t>
  </si>
  <si>
    <t>ОДП.03.</t>
  </si>
  <si>
    <t>ДВ.00</t>
  </si>
  <si>
    <t>Дисциплины по выбору</t>
  </si>
  <si>
    <t>ОУД.00</t>
  </si>
  <si>
    <t>ОДБ.03.</t>
  </si>
  <si>
    <t>Родная литература</t>
  </si>
  <si>
    <t>МДК.01.04</t>
  </si>
  <si>
    <t>ДВ.01 ДВ.02</t>
  </si>
  <si>
    <t>Основы проектной деятельности Экономическая и социальная география мира</t>
  </si>
  <si>
    <t>Зачет</t>
  </si>
  <si>
    <t>Дифф.зачет</t>
  </si>
  <si>
    <t xml:space="preserve">Бузулукский колледж промышленности и транспорта федерального государственного бюджетного                                                                                                     образовательного учреждения высшего образования
«Оренбургский государственный университет»
 </t>
  </si>
  <si>
    <t>приказа Министерства науки и высшего образования Российской Федерации и Министерства просвещения РФ от 05.08.2020 №885/390 "О практической подготовке обучающихся".</t>
  </si>
  <si>
    <t xml:space="preserve">Утверждено решением Ученого совета Протокол №__ от __.__.2022 г. 
Директор__________Н.Д.Кондрачук
</t>
  </si>
  <si>
    <t>Год начала подготовки 2022</t>
  </si>
  <si>
    <t>Государственная итоговая аттестация:                            1.1 Выпускная квалификационная работа в форме дипомного проекта.                                           Выполнение дипломного проекта с 19 мая 2026 г. по 15 июня 2026 г.                                                              Защита дипломного проета с с 27июня по 30 июня 2026 г.                                                                                    1.2 Государственный экзамен: демонтсрационный эказмен с 16 июня по 22 июня 2026 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</si>
</sst>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2">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b/>
      <sz val="10"/>
      <color indexed="10"/>
      <name val="Times New Roman"/>
      <family val="1"/>
    </font>
    <font>
      <i/>
      <sz val="10"/>
      <name val="Times New Roman"/>
      <family val="1"/>
    </font>
    <font>
      <sz val="10"/>
      <color indexed="36"/>
      <name val="Times New Roman"/>
      <family val="1"/>
    </font>
    <font>
      <b/>
      <i/>
      <sz val="10"/>
      <name val="Times New Roman"/>
      <family val="1"/>
    </font>
    <font>
      <sz val="10"/>
      <color indexed="60"/>
      <name val="Times New Roman"/>
      <family val="1"/>
    </font>
    <font>
      <sz val="10"/>
      <color indexed="62"/>
      <name val="Times New Roman"/>
      <family val="1"/>
    </font>
    <font>
      <b/>
      <sz val="10"/>
      <color indexed="62"/>
      <name val="Times New Roman"/>
      <family val="1"/>
    </font>
    <font>
      <b/>
      <sz val="10"/>
      <color indexed="60"/>
      <name val="Times New Roman"/>
      <family val="1"/>
    </font>
    <font>
      <i/>
      <sz val="10"/>
      <color indexed="60"/>
      <name val="Times New Roman"/>
      <family val="1"/>
    </font>
    <font>
      <b/>
      <i/>
      <sz val="10"/>
      <color indexed="8"/>
      <name val="Times New Roman"/>
      <family val="1"/>
    </font>
    <font>
      <b/>
      <sz val="12"/>
      <color indexed="8"/>
      <name val="Times New Roman"/>
      <family val="1"/>
    </font>
    <font>
      <sz val="12"/>
      <color indexed="8"/>
      <name val="Times New Roman"/>
      <family val="1"/>
    </font>
    <font>
      <b/>
      <sz val="14"/>
      <color indexed="8"/>
      <name val="Times New Roman"/>
      <family val="1"/>
    </font>
    <font>
      <sz val="12"/>
      <color indexed="8"/>
      <name val="Calibri"/>
      <family val="2"/>
    </font>
    <font>
      <sz val="11"/>
      <name val="Calibri"/>
      <family val="2"/>
    </font>
    <font>
      <sz val="12"/>
      <name val="Times New Roman"/>
      <family val="1"/>
    </font>
    <font>
      <sz val="11"/>
      <color indexed="8"/>
      <name val="Times New Roman"/>
      <family val="1"/>
    </font>
    <font>
      <sz val="12"/>
      <color indexed="49"/>
      <name val="Times New Roman"/>
      <family val="1"/>
    </font>
    <font>
      <b/>
      <sz val="11"/>
      <color indexed="8"/>
      <name val="Times New Roman"/>
      <family val="1"/>
    </font>
    <font>
      <sz val="11"/>
      <color indexed="10"/>
      <name val="Calibri"/>
      <family val="2"/>
    </font>
    <font>
      <sz val="9"/>
      <color indexed="8"/>
      <name val="Times New Roman"/>
      <family val="1"/>
    </font>
    <font>
      <sz val="8"/>
      <color indexed="8"/>
      <name val="Times New Roman"/>
      <family val="1"/>
    </font>
    <font>
      <b/>
      <sz val="11"/>
      <color indexed="8"/>
      <name val="Calibri"/>
      <family val="2"/>
    </font>
    <font>
      <b/>
      <sz val="14"/>
      <name val="Times New Roman"/>
      <family val="1"/>
    </font>
    <font>
      <sz val="14"/>
      <name val="Calibri"/>
      <family val="2"/>
    </font>
    <font>
      <sz val="14"/>
      <color indexed="8"/>
      <name val="Times New Roman"/>
      <family val="1"/>
    </font>
    <font>
      <sz val="14"/>
      <name val="Times New Roman"/>
      <family val="1"/>
    </font>
    <font>
      <sz val="14"/>
      <color indexed="8"/>
      <name val="Calibri"/>
      <family val="2"/>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5" tint="-0.24997000396251678"/>
      <name val="Times New Roman"/>
      <family val="1"/>
    </font>
    <font>
      <sz val="10"/>
      <color theme="4" tint="-0.24997000396251678"/>
      <name val="Times New Roman"/>
      <family val="1"/>
    </font>
    <font>
      <sz val="10"/>
      <color rgb="FFFF0000"/>
      <name val="Times New Roman"/>
      <family val="1"/>
    </font>
    <font>
      <b/>
      <sz val="10"/>
      <color theme="1"/>
      <name val="Times New Roman"/>
      <family val="1"/>
    </font>
    <font>
      <b/>
      <sz val="10"/>
      <color rgb="FFFF0000"/>
      <name val="Times New Roman"/>
      <family val="1"/>
    </font>
    <font>
      <sz val="12"/>
      <color theme="1"/>
      <name val="Times New Roman"/>
      <family val="1"/>
    </font>
    <font>
      <b/>
      <sz val="12"/>
      <color theme="1"/>
      <name val="Times New Roman"/>
      <family val="1"/>
    </font>
    <font>
      <i/>
      <sz val="10"/>
      <color theme="5" tint="-0.24997000396251678"/>
      <name val="Times New Roman"/>
      <family val="1"/>
    </font>
    <font>
      <b/>
      <sz val="10"/>
      <color theme="5" tint="-0.24997000396251678"/>
      <name val="Times New Roman"/>
      <family val="1"/>
    </font>
    <font>
      <sz val="10"/>
      <color rgb="FF7030A0"/>
      <name val="Times New Roman"/>
      <family val="1"/>
    </font>
    <font>
      <sz val="11"/>
      <color rgb="FF000000"/>
      <name val="Times New Roman"/>
      <family val="1"/>
    </font>
    <font>
      <sz val="8"/>
      <color rgb="FF000000"/>
      <name val="Times New Roman"/>
      <family val="1"/>
    </font>
    <font>
      <b/>
      <sz val="11"/>
      <color theme="1"/>
      <name val="Times New Roman"/>
      <family val="1"/>
    </font>
    <font>
      <sz val="11"/>
      <color theme="1"/>
      <name val="Times New Roman"/>
      <family val="1"/>
    </font>
    <font>
      <sz val="14"/>
      <color rgb="FF000000"/>
      <name val="Times New Roman"/>
      <family val="1"/>
    </font>
    <font>
      <sz val="10"/>
      <color rgb="FF000000"/>
      <name val="Times New Roman"/>
      <family val="1"/>
    </font>
    <font>
      <b/>
      <sz val="11"/>
      <color rgb="FF000000"/>
      <name val="Times New Roman"/>
      <family val="1"/>
    </font>
    <font>
      <sz val="9"/>
      <color rgb="FF000000"/>
      <name val="Times New Roman"/>
      <family val="1"/>
    </font>
    <font>
      <b/>
      <sz val="10"/>
      <color rgb="FF000000"/>
      <name val="Times New Roman"/>
      <family val="1"/>
    </font>
    <font>
      <b/>
      <i/>
      <sz val="10"/>
      <color theme="1"/>
      <name val="Times New Roman"/>
      <family val="1"/>
    </font>
    <font>
      <b/>
      <sz val="10"/>
      <color theme="4" tint="-0.24997000396251678"/>
      <name val="Times New Roman"/>
      <family val="1"/>
    </font>
    <font>
      <sz val="12"/>
      <color rgb="FF000000"/>
      <name val="Times New Roman"/>
      <family val="1"/>
    </font>
    <font>
      <sz val="14"/>
      <color theme="1"/>
      <name val="Calibri"/>
      <family val="2"/>
    </font>
    <font>
      <sz val="10"/>
      <color theme="1"/>
      <name val="Calibri"/>
      <family val="2"/>
    </font>
    <font>
      <sz val="12"/>
      <color rgb="FF2E74B5"/>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66FFCC"/>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E9E5EF"/>
        <bgColor indexed="64"/>
      </patternFill>
    </fill>
    <fill>
      <patternFill patternType="solid">
        <fgColor indexed="40"/>
        <bgColor indexed="64"/>
      </patternFill>
    </fill>
    <fill>
      <patternFill patternType="solid">
        <fgColor rgb="FF92D050"/>
        <bgColor indexed="64"/>
      </patternFill>
    </fill>
    <fill>
      <patternFill patternType="solid">
        <fgColor indexed="50"/>
        <bgColor indexed="64"/>
      </patternFill>
    </fill>
    <fill>
      <patternFill patternType="solid">
        <fgColor rgb="FF00B0F0"/>
        <bgColor indexed="64"/>
      </patternFill>
    </fill>
    <fill>
      <patternFill patternType="solid">
        <fgColor indexed="48"/>
        <bgColor indexed="64"/>
      </patternFill>
    </fill>
    <fill>
      <patternFill patternType="solid">
        <fgColor rgb="FFFFC000"/>
        <bgColor indexed="64"/>
      </patternFill>
    </fill>
    <fill>
      <patternFill patternType="solid">
        <fgColor rgb="FFC00000"/>
        <bgColor indexed="64"/>
      </patternFill>
    </fill>
    <fill>
      <patternFill patternType="solid">
        <fgColor rgb="FF00FFCC"/>
        <bgColor indexed="64"/>
      </patternFill>
    </fill>
    <fill>
      <patternFill patternType="solid">
        <fgColor rgb="FF54DF4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style="medium"/>
    </border>
    <border>
      <left style="medium"/>
      <right/>
      <top/>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style="medium"/>
    </border>
    <border>
      <left style="medium"/>
      <right style="medium"/>
      <top style="medium"/>
      <bottom/>
    </border>
    <border>
      <left style="medium"/>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top style="medium"/>
      <bottom style="medium"/>
    </border>
    <border>
      <left style="medium"/>
      <right/>
      <top/>
      <bottom/>
    </border>
    <border>
      <left/>
      <right style="medium"/>
      <top/>
      <bottom/>
    </border>
    <border>
      <left/>
      <right/>
      <top/>
      <bottom style="medium"/>
    </border>
    <border>
      <left style="thin"/>
      <right/>
      <top style="thin"/>
      <bottom style="medium"/>
    </border>
    <border>
      <left/>
      <right/>
      <top style="thin"/>
      <bottom style="medium"/>
    </border>
    <border>
      <left/>
      <right style="medium"/>
      <top style="thin"/>
      <bottom style="medium"/>
    </border>
    <border>
      <left style="thin"/>
      <right/>
      <top/>
      <bottom style="medium"/>
    </border>
    <border>
      <left style="thin"/>
      <right/>
      <top style="thin"/>
      <bottom style="thin"/>
    </border>
    <border>
      <left/>
      <right/>
      <top style="thin"/>
      <bottom style="thin"/>
    </border>
    <border>
      <left/>
      <right style="medium"/>
      <top style="thin"/>
      <bottom style="thin"/>
    </border>
    <border>
      <left style="medium"/>
      <right style="thin"/>
      <top style="medium"/>
      <bottom/>
    </border>
    <border>
      <left style="medium"/>
      <right style="thin"/>
      <top/>
      <bottom style="medium"/>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473">
    <xf numFmtId="0" fontId="0" fillId="0" borderId="0" xfId="0" applyFont="1" applyAlignment="1">
      <alignment/>
    </xf>
    <xf numFmtId="0" fontId="0" fillId="0" borderId="0" xfId="0" applyAlignment="1">
      <alignment/>
    </xf>
    <xf numFmtId="0" fontId="0" fillId="0" borderId="0" xfId="0" applyAlignment="1">
      <alignment/>
    </xf>
    <xf numFmtId="0" fontId="2" fillId="0" borderId="10" xfId="0" applyFont="1" applyBorder="1" applyAlignment="1">
      <alignment horizontal="left" wrapText="1"/>
    </xf>
    <xf numFmtId="0" fontId="0" fillId="0" borderId="0" xfId="0" applyFont="1" applyAlignment="1">
      <alignment/>
    </xf>
    <xf numFmtId="0" fontId="4" fillId="0" borderId="10"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hidden="1" locked="0"/>
    </xf>
    <xf numFmtId="0" fontId="4" fillId="33" borderId="10" xfId="0" applyFont="1" applyFill="1" applyBorder="1" applyAlignment="1">
      <alignment horizontal="left" wrapText="1"/>
    </xf>
    <xf numFmtId="0" fontId="4" fillId="33" borderId="10" xfId="0" applyFont="1" applyFill="1" applyBorder="1" applyAlignment="1">
      <alignment horizontal="center" vertical="center" wrapText="1"/>
    </xf>
    <xf numFmtId="0" fontId="0" fillId="34" borderId="0" xfId="0" applyFill="1" applyAlignment="1">
      <alignment/>
    </xf>
    <xf numFmtId="0" fontId="5" fillId="35"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0" xfId="0" applyFont="1" applyFill="1" applyBorder="1" applyAlignment="1">
      <alignment horizontal="center" vertical="center" wrapText="1"/>
    </xf>
    <xf numFmtId="0" fontId="5" fillId="11" borderId="10" xfId="0" applyFont="1" applyFill="1" applyBorder="1" applyAlignment="1">
      <alignment horizontal="center" wrapText="1"/>
    </xf>
    <xf numFmtId="0" fontId="4" fillId="0" borderId="10" xfId="0" applyFont="1" applyBorder="1" applyAlignment="1">
      <alignment horizontal="center" wrapText="1"/>
    </xf>
    <xf numFmtId="0" fontId="4" fillId="34" borderId="10" xfId="0" applyFont="1" applyFill="1" applyBorder="1" applyAlignment="1">
      <alignment horizontal="left" wrapText="1"/>
    </xf>
    <xf numFmtId="0" fontId="5" fillId="18"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5" fillId="35" borderId="10" xfId="0" applyFont="1" applyFill="1" applyBorder="1" applyAlignment="1">
      <alignment horizontal="left" wrapText="1"/>
    </xf>
    <xf numFmtId="0" fontId="5" fillId="35" borderId="10" xfId="0" applyFont="1" applyFill="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left" wrapText="1"/>
    </xf>
    <xf numFmtId="0" fontId="10" fillId="35" borderId="10" xfId="0" applyFont="1" applyFill="1" applyBorder="1" applyAlignment="1">
      <alignment horizontal="left" wrapText="1"/>
    </xf>
    <xf numFmtId="0" fontId="10" fillId="35" borderId="10" xfId="0" applyFont="1" applyFill="1" applyBorder="1" applyAlignment="1">
      <alignment horizontal="center" wrapText="1"/>
    </xf>
    <xf numFmtId="0" fontId="5" fillId="0" borderId="10" xfId="0" applyFont="1" applyFill="1" applyBorder="1" applyAlignment="1">
      <alignment horizontal="left" wrapText="1"/>
    </xf>
    <xf numFmtId="0" fontId="5" fillId="0" borderId="10" xfId="0" applyFont="1" applyFill="1" applyBorder="1" applyAlignment="1">
      <alignment horizontal="center" vertical="center" wrapText="1"/>
    </xf>
    <xf numFmtId="0" fontId="5" fillId="11" borderId="10" xfId="0" applyFont="1" applyFill="1" applyBorder="1" applyAlignment="1">
      <alignment wrapText="1"/>
    </xf>
    <xf numFmtId="0" fontId="5" fillId="18" borderId="10" xfId="0" applyFont="1" applyFill="1" applyBorder="1" applyAlignment="1">
      <alignment horizontal="center" wrapText="1"/>
    </xf>
    <xf numFmtId="0" fontId="5" fillId="36" borderId="10" xfId="0" applyFont="1" applyFill="1" applyBorder="1" applyAlignment="1">
      <alignment horizontal="center" vertical="center" wrapText="1"/>
    </xf>
    <xf numFmtId="0" fontId="4" fillId="0" borderId="10" xfId="0" applyFont="1" applyBorder="1" applyAlignment="1">
      <alignment horizontal="justify" wrapText="1"/>
    </xf>
    <xf numFmtId="0" fontId="5" fillId="18" borderId="10" xfId="0" applyFont="1" applyFill="1" applyBorder="1" applyAlignment="1">
      <alignment horizontal="left" wrapText="1"/>
    </xf>
    <xf numFmtId="0" fontId="4" fillId="0" borderId="10" xfId="0" applyFont="1" applyFill="1" applyBorder="1" applyAlignment="1">
      <alignment horizontal="center" wrapText="1"/>
    </xf>
    <xf numFmtId="0" fontId="5" fillId="36" borderId="10" xfId="0" applyFont="1" applyFill="1" applyBorder="1" applyAlignment="1">
      <alignment horizontal="center" wrapText="1"/>
    </xf>
    <xf numFmtId="0" fontId="66" fillId="0" borderId="0" xfId="0" applyFont="1" applyAlignment="1">
      <alignment wrapText="1"/>
    </xf>
    <xf numFmtId="0" fontId="67" fillId="0" borderId="0" xfId="0" applyFont="1" applyAlignment="1">
      <alignment wrapText="1"/>
    </xf>
    <xf numFmtId="0" fontId="66" fillId="0" borderId="0" xfId="0" applyFont="1" applyAlignment="1">
      <alignment/>
    </xf>
    <xf numFmtId="0" fontId="4" fillId="0" borderId="10" xfId="0" applyFont="1" applyFill="1" applyBorder="1" applyAlignment="1">
      <alignment horizontal="left" vertical="top" wrapText="1" indent="1"/>
    </xf>
    <xf numFmtId="0" fontId="66" fillId="0" borderId="0" xfId="0" applyFont="1" applyFill="1" applyAlignment="1">
      <alignment wrapText="1"/>
    </xf>
    <xf numFmtId="0" fontId="68" fillId="0" borderId="0" xfId="0" applyFont="1" applyAlignment="1">
      <alignment wrapText="1"/>
    </xf>
    <xf numFmtId="0" fontId="2" fillId="34" borderId="0" xfId="0" applyFont="1" applyFill="1" applyBorder="1" applyAlignment="1">
      <alignment horizontal="left" vertical="top" wrapText="1"/>
    </xf>
    <xf numFmtId="0" fontId="69" fillId="34" borderId="0" xfId="0" applyFont="1" applyFill="1" applyAlignment="1">
      <alignment horizontal="left" wrapText="1"/>
    </xf>
    <xf numFmtId="0" fontId="66" fillId="34" borderId="0" xfId="0" applyFont="1" applyFill="1" applyAlignment="1">
      <alignment wrapText="1"/>
    </xf>
    <xf numFmtId="0" fontId="67" fillId="34" borderId="0" xfId="0" applyFont="1" applyFill="1" applyAlignment="1">
      <alignment wrapText="1"/>
    </xf>
    <xf numFmtId="0" fontId="66" fillId="34" borderId="0" xfId="0" applyFont="1" applyFill="1" applyAlignment="1">
      <alignment/>
    </xf>
    <xf numFmtId="0" fontId="2" fillId="34" borderId="0" xfId="0" applyFont="1" applyFill="1" applyAlignment="1">
      <alignment horizontal="left" wrapText="1"/>
    </xf>
    <xf numFmtId="0" fontId="68" fillId="34" borderId="0" xfId="0" applyFont="1" applyFill="1" applyAlignment="1">
      <alignment horizontal="left" wrapText="1"/>
    </xf>
    <xf numFmtId="0" fontId="2" fillId="34" borderId="0" xfId="0" applyFont="1" applyFill="1" applyBorder="1" applyAlignment="1">
      <alignment wrapText="1"/>
    </xf>
    <xf numFmtId="0" fontId="69" fillId="34" borderId="0" xfId="0" applyFont="1" applyFill="1" applyBorder="1" applyAlignment="1">
      <alignment wrapText="1"/>
    </xf>
    <xf numFmtId="0" fontId="66" fillId="34" borderId="0" xfId="0" applyFont="1" applyFill="1" applyBorder="1" applyAlignment="1">
      <alignment wrapText="1"/>
    </xf>
    <xf numFmtId="0" fontId="66" fillId="34" borderId="0" xfId="0" applyFont="1" applyFill="1" applyBorder="1" applyAlignment="1">
      <alignment/>
    </xf>
    <xf numFmtId="0" fontId="4" fillId="34" borderId="0" xfId="0" applyFont="1" applyFill="1" applyBorder="1" applyAlignment="1">
      <alignment wrapText="1"/>
    </xf>
    <xf numFmtId="0" fontId="5" fillId="3"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4" borderId="0" xfId="0" applyFont="1" applyFill="1" applyBorder="1" applyAlignment="1">
      <alignment horizontal="center" wrapText="1"/>
    </xf>
    <xf numFmtId="0" fontId="2" fillId="34" borderId="0" xfId="0" applyFont="1" applyFill="1" applyAlignment="1">
      <alignment horizontal="center" wrapText="1"/>
    </xf>
    <xf numFmtId="0" fontId="66" fillId="34" borderId="0" xfId="0" applyFont="1" applyFill="1" applyBorder="1" applyAlignment="1">
      <alignment horizontal="center" wrapText="1"/>
    </xf>
    <xf numFmtId="0" fontId="66" fillId="0" borderId="0" xfId="0" applyFont="1" applyFill="1" applyBorder="1" applyAlignment="1">
      <alignment wrapText="1"/>
    </xf>
    <xf numFmtId="0" fontId="70" fillId="0" borderId="0" xfId="0" applyFont="1" applyFill="1" applyAlignment="1">
      <alignment wrapText="1"/>
    </xf>
    <xf numFmtId="0" fontId="66" fillId="0" borderId="0" xfId="0" applyFont="1" applyFill="1" applyBorder="1" applyAlignment="1">
      <alignment horizontal="center" wrapText="1"/>
    </xf>
    <xf numFmtId="0" fontId="66" fillId="0" borderId="0" xfId="0" applyFont="1" applyFill="1" applyBorder="1" applyAlignment="1">
      <alignment/>
    </xf>
    <xf numFmtId="0" fontId="4" fillId="38"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4" fillId="37" borderId="10" xfId="0" applyFont="1" applyFill="1" applyBorder="1" applyAlignment="1">
      <alignment horizontal="center" vertical="center" wrapText="1"/>
    </xf>
    <xf numFmtId="0" fontId="5" fillId="34" borderId="10" xfId="0" applyFont="1" applyFill="1" applyBorder="1" applyAlignment="1">
      <alignment wrapText="1"/>
    </xf>
    <xf numFmtId="0" fontId="5" fillId="34" borderId="10" xfId="0" applyFont="1" applyFill="1" applyBorder="1" applyAlignment="1">
      <alignment horizontal="center" wrapText="1"/>
    </xf>
    <xf numFmtId="0" fontId="5" fillId="34" borderId="10"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4" fillId="34" borderId="10" xfId="0" applyFont="1" applyFill="1" applyBorder="1" applyAlignment="1">
      <alignment wrapText="1"/>
    </xf>
    <xf numFmtId="0" fontId="0" fillId="0" borderId="10" xfId="0" applyBorder="1" applyAlignment="1">
      <alignment/>
    </xf>
    <xf numFmtId="0" fontId="17" fillId="0" borderId="0" xfId="0" applyFont="1" applyAlignment="1" applyProtection="1">
      <alignment/>
      <protection locked="0"/>
    </xf>
    <xf numFmtId="0" fontId="18" fillId="0" borderId="0" xfId="0" applyFont="1" applyAlignment="1" applyProtection="1">
      <alignment/>
      <protection locked="0"/>
    </xf>
    <xf numFmtId="0" fontId="18" fillId="0" borderId="0" xfId="0" applyFont="1" applyAlignment="1">
      <alignment/>
    </xf>
    <xf numFmtId="0" fontId="0" fillId="0" borderId="0" xfId="0" applyAlignment="1">
      <alignment/>
    </xf>
    <xf numFmtId="0" fontId="18" fillId="0" borderId="0" xfId="0" applyFont="1" applyAlignment="1">
      <alignment wrapText="1"/>
    </xf>
    <xf numFmtId="0" fontId="18" fillId="0" borderId="0" xfId="0" applyFont="1" applyAlignment="1">
      <alignment/>
    </xf>
    <xf numFmtId="14" fontId="17" fillId="0" borderId="0" xfId="0" applyNumberFormat="1" applyFont="1" applyAlignment="1">
      <alignment/>
    </xf>
    <xf numFmtId="0" fontId="72" fillId="0" borderId="0" xfId="0" applyFont="1" applyAlignment="1">
      <alignment horizontal="center"/>
    </xf>
    <xf numFmtId="14" fontId="17" fillId="0" borderId="0" xfId="0" applyNumberFormat="1" applyFont="1" applyAlignment="1">
      <alignment horizontal="center"/>
    </xf>
    <xf numFmtId="0" fontId="20" fillId="0" borderId="0" xfId="0" applyFont="1" applyAlignment="1">
      <alignment/>
    </xf>
    <xf numFmtId="0" fontId="72" fillId="0" borderId="0" xfId="0" applyFont="1" applyAlignment="1">
      <alignment horizontal="center"/>
    </xf>
    <xf numFmtId="0" fontId="72" fillId="0" borderId="10" xfId="0" applyFont="1" applyBorder="1" applyAlignment="1">
      <alignment vertical="top" wrapText="1"/>
    </xf>
    <xf numFmtId="0" fontId="72" fillId="0" borderId="11" xfId="0" applyFont="1" applyBorder="1" applyAlignment="1">
      <alignment vertical="top" wrapText="1"/>
    </xf>
    <xf numFmtId="0" fontId="72" fillId="0" borderId="12" xfId="0" applyFont="1" applyBorder="1" applyAlignment="1">
      <alignment vertical="top" wrapText="1"/>
    </xf>
    <xf numFmtId="0" fontId="72" fillId="0" borderId="13" xfId="0" applyFont="1" applyBorder="1" applyAlignment="1">
      <alignment vertical="top" wrapText="1"/>
    </xf>
    <xf numFmtId="0" fontId="73" fillId="0" borderId="14" xfId="0" applyFont="1" applyBorder="1" applyAlignment="1">
      <alignment horizontal="left" vertical="top" wrapText="1"/>
    </xf>
    <xf numFmtId="0" fontId="72" fillId="0" borderId="0" xfId="0" applyFont="1" applyBorder="1" applyAlignment="1">
      <alignment horizontal="center" vertical="center" wrapText="1"/>
    </xf>
    <xf numFmtId="0" fontId="72" fillId="0" borderId="0" xfId="0" applyFont="1" applyBorder="1" applyAlignment="1">
      <alignment horizontal="left" vertical="center" wrapText="1"/>
    </xf>
    <xf numFmtId="0" fontId="73" fillId="0" borderId="0" xfId="0" applyFont="1" applyBorder="1" applyAlignment="1">
      <alignment horizontal="left" vertical="center" wrapText="1"/>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3" fillId="34" borderId="10" xfId="0" applyFont="1" applyFill="1" applyBorder="1" applyAlignment="1">
      <alignment horizontal="center" vertical="center" textRotation="90"/>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3" fillId="19" borderId="10" xfId="0" applyFont="1" applyFill="1" applyBorder="1" applyAlignment="1">
      <alignment horizontal="center" vertical="center" textRotation="90"/>
    </xf>
    <xf numFmtId="0" fontId="3" fillId="19" borderId="10"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3" fillId="16" borderId="10" xfId="0" applyFont="1" applyFill="1" applyBorder="1" applyAlignment="1">
      <alignment horizontal="center" vertical="center" textRotation="90"/>
    </xf>
    <xf numFmtId="0" fontId="5" fillId="16" borderId="10"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71" fillId="34" borderId="0" xfId="0" applyFont="1" applyFill="1" applyBorder="1" applyAlignment="1">
      <alignment horizontal="center" vertical="center" textRotation="90" wrapText="1"/>
    </xf>
    <xf numFmtId="0" fontId="69" fillId="34" borderId="0" xfId="0" applyFont="1" applyFill="1" applyBorder="1" applyAlignment="1">
      <alignment horizontal="left" wrapText="1"/>
    </xf>
    <xf numFmtId="0" fontId="69" fillId="34" borderId="0" xfId="0" applyFont="1" applyFill="1" applyBorder="1" applyAlignment="1">
      <alignment horizontal="center" vertical="center" wrapText="1"/>
    </xf>
    <xf numFmtId="0" fontId="4" fillId="34" borderId="0" xfId="0" applyFont="1" applyFill="1" applyAlignment="1">
      <alignment horizontal="left" wrapText="1"/>
    </xf>
    <xf numFmtId="0" fontId="68" fillId="34" borderId="0" xfId="0" applyFont="1" applyFill="1" applyAlignment="1">
      <alignment wrapText="1"/>
    </xf>
    <xf numFmtId="16" fontId="69" fillId="34" borderId="0" xfId="0" applyNumberFormat="1" applyFont="1" applyFill="1" applyBorder="1" applyAlignment="1">
      <alignment horizontal="center" vertical="center" wrapText="1"/>
    </xf>
    <xf numFmtId="0" fontId="74" fillId="34" borderId="0" xfId="0" applyFont="1" applyFill="1" applyAlignment="1">
      <alignment horizontal="center" wrapText="1"/>
    </xf>
    <xf numFmtId="0" fontId="0" fillId="34" borderId="0" xfId="0" applyFont="1" applyFill="1" applyAlignment="1">
      <alignment/>
    </xf>
    <xf numFmtId="0" fontId="67" fillId="34" borderId="0" xfId="0" applyFont="1" applyFill="1" applyBorder="1" applyAlignment="1">
      <alignment wrapText="1"/>
    </xf>
    <xf numFmtId="0" fontId="0" fillId="34" borderId="0" xfId="0" applyFill="1" applyBorder="1" applyAlignment="1">
      <alignment/>
    </xf>
    <xf numFmtId="0" fontId="68" fillId="34" borderId="0" xfId="0" applyFont="1" applyFill="1" applyBorder="1" applyAlignment="1">
      <alignment horizontal="left" wrapText="1"/>
    </xf>
    <xf numFmtId="0" fontId="4" fillId="34" borderId="0" xfId="0" applyFont="1" applyFill="1" applyBorder="1" applyAlignment="1">
      <alignment horizontal="left" wrapText="1"/>
    </xf>
    <xf numFmtId="0" fontId="75" fillId="34" borderId="0" xfId="0" applyFont="1" applyFill="1" applyBorder="1" applyAlignment="1">
      <alignment wrapText="1"/>
    </xf>
    <xf numFmtId="0" fontId="4" fillId="34" borderId="0" xfId="0" applyFont="1" applyFill="1" applyBorder="1" applyAlignment="1">
      <alignment horizontal="center" vertical="center" wrapText="1"/>
    </xf>
    <xf numFmtId="0" fontId="76" fillId="34" borderId="0" xfId="0" applyFont="1" applyFill="1" applyBorder="1" applyAlignment="1">
      <alignment horizontal="left" vertical="center" wrapText="1"/>
    </xf>
    <xf numFmtId="0" fontId="69" fillId="34" borderId="0" xfId="0" applyFont="1" applyFill="1" applyBorder="1" applyAlignment="1">
      <alignment horizontal="left" vertical="center" wrapText="1"/>
    </xf>
    <xf numFmtId="0" fontId="76" fillId="34" borderId="0" xfId="0" applyFont="1" applyFill="1" applyBorder="1" applyAlignment="1">
      <alignment horizontal="left" wrapText="1"/>
    </xf>
    <xf numFmtId="0" fontId="71" fillId="34" borderId="0" xfId="0" applyFont="1" applyFill="1" applyBorder="1" applyAlignment="1">
      <alignment horizontal="left" vertical="center" wrapText="1"/>
    </xf>
    <xf numFmtId="0" fontId="71" fillId="34" borderId="0" xfId="0" applyFont="1" applyFill="1" applyBorder="1" applyAlignment="1">
      <alignment horizontal="center" vertical="center" textRotation="90"/>
    </xf>
    <xf numFmtId="0" fontId="71" fillId="34" borderId="0" xfId="0" applyFont="1" applyFill="1" applyBorder="1" applyAlignment="1">
      <alignment horizontal="left" vertical="center" textRotation="90" wrapText="1"/>
    </xf>
    <xf numFmtId="0" fontId="3" fillId="3" borderId="1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66" fillId="34" borderId="0" xfId="0" applyFont="1" applyFill="1" applyBorder="1" applyAlignment="1">
      <alignment wrapText="1"/>
    </xf>
    <xf numFmtId="0" fontId="70" fillId="0" borderId="0" xfId="0" applyFont="1" applyFill="1" applyBorder="1" applyAlignment="1">
      <alignment wrapText="1"/>
    </xf>
    <xf numFmtId="0" fontId="66" fillId="0" borderId="0" xfId="0" applyFont="1" applyFill="1" applyBorder="1" applyAlignment="1">
      <alignment horizontal="right" wrapText="1"/>
    </xf>
    <xf numFmtId="9" fontId="66" fillId="0" borderId="0" xfId="0" applyNumberFormat="1" applyFont="1" applyFill="1" applyBorder="1" applyAlignment="1">
      <alignment horizontal="right" wrapText="1"/>
    </xf>
    <xf numFmtId="0" fontId="70" fillId="34" borderId="0" xfId="0" applyFont="1" applyFill="1" applyBorder="1" applyAlignment="1">
      <alignment wrapText="1"/>
    </xf>
    <xf numFmtId="0" fontId="72" fillId="0" borderId="0" xfId="0" applyFont="1" applyAlignment="1">
      <alignment horizontal="center"/>
    </xf>
    <xf numFmtId="0" fontId="0" fillId="0" borderId="0" xfId="0" applyAlignment="1">
      <alignment/>
    </xf>
    <xf numFmtId="0" fontId="72" fillId="0" borderId="0" xfId="0" applyFont="1" applyAlignment="1">
      <alignment/>
    </xf>
    <xf numFmtId="0" fontId="66" fillId="34" borderId="0" xfId="0" applyFont="1" applyFill="1" applyBorder="1" applyAlignment="1">
      <alignment wrapText="1"/>
    </xf>
    <xf numFmtId="0" fontId="3" fillId="16" borderId="10" xfId="0" applyFont="1" applyFill="1" applyBorder="1" applyAlignment="1">
      <alignment horizontal="center" vertical="center" wrapText="1"/>
    </xf>
    <xf numFmtId="0" fontId="0" fillId="0" borderId="0" xfId="0" applyAlignment="1">
      <alignment/>
    </xf>
    <xf numFmtId="0" fontId="4" fillId="0" borderId="10" xfId="0" applyFont="1" applyBorder="1" applyAlignment="1">
      <alignment vertical="center" wrapText="1"/>
    </xf>
    <xf numFmtId="0" fontId="5" fillId="11" borderId="10" xfId="0" applyFont="1" applyFill="1" applyBorder="1" applyAlignment="1">
      <alignment vertical="center" wrapText="1"/>
    </xf>
    <xf numFmtId="0" fontId="8" fillId="34" borderId="10" xfId="0" applyFont="1" applyFill="1" applyBorder="1" applyAlignment="1">
      <alignment horizontal="center" vertical="center" wrapText="1"/>
    </xf>
    <xf numFmtId="0" fontId="77" fillId="0" borderId="10" xfId="0" applyFont="1" applyBorder="1" applyAlignment="1">
      <alignment horizontal="center" vertical="top" wrapText="1"/>
    </xf>
    <xf numFmtId="0" fontId="78" fillId="0" borderId="10" xfId="0" applyFont="1" applyBorder="1" applyAlignment="1">
      <alignment horizontal="center" vertical="top" wrapText="1"/>
    </xf>
    <xf numFmtId="0" fontId="4" fillId="36" borderId="10" xfId="0" applyFont="1" applyFill="1" applyBorder="1" applyAlignment="1">
      <alignment horizontal="center" vertical="center" wrapText="1"/>
    </xf>
    <xf numFmtId="0" fontId="8" fillId="16" borderId="10"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3" fillId="36" borderId="14" xfId="0" applyFont="1" applyFill="1" applyBorder="1" applyAlignment="1">
      <alignment horizontal="center" vertical="center" textRotation="90"/>
    </xf>
    <xf numFmtId="0" fontId="3" fillId="36" borderId="10" xfId="0" applyFont="1" applyFill="1" applyBorder="1" applyAlignment="1">
      <alignment horizontal="center" vertical="center" textRotation="90"/>
    </xf>
    <xf numFmtId="0" fontId="3" fillId="36" borderId="14"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64" fillId="0" borderId="0" xfId="0" applyFont="1" applyAlignment="1">
      <alignment/>
    </xf>
    <xf numFmtId="0" fontId="5" fillId="5" borderId="10"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5" fillId="35" borderId="10" xfId="0" applyFont="1" applyFill="1" applyBorder="1" applyAlignment="1">
      <alignment vertical="center" wrapText="1"/>
    </xf>
    <xf numFmtId="0" fontId="4" fillId="34"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79" fillId="0" borderId="10" xfId="0" applyFont="1" applyBorder="1" applyAlignment="1">
      <alignment vertical="top"/>
    </xf>
    <xf numFmtId="0" fontId="80" fillId="0" borderId="10" xfId="0" applyFont="1" applyBorder="1" applyAlignment="1">
      <alignment/>
    </xf>
    <xf numFmtId="0" fontId="79" fillId="0" borderId="10" xfId="0" applyFont="1" applyBorder="1" applyAlignment="1">
      <alignment wrapText="1"/>
    </xf>
    <xf numFmtId="0" fontId="79" fillId="0" borderId="14" xfId="0" applyFont="1" applyBorder="1" applyAlignment="1">
      <alignment vertical="top"/>
    </xf>
    <xf numFmtId="0" fontId="80" fillId="0" borderId="12" xfId="0" applyFont="1" applyBorder="1" applyAlignment="1">
      <alignment/>
    </xf>
    <xf numFmtId="0" fontId="79" fillId="0" borderId="12" xfId="0" applyFont="1" applyBorder="1" applyAlignment="1">
      <alignment horizontal="right"/>
    </xf>
    <xf numFmtId="0" fontId="79" fillId="0" borderId="15" xfId="0" applyFont="1" applyBorder="1" applyAlignment="1">
      <alignment/>
    </xf>
    <xf numFmtId="0" fontId="72" fillId="0" borderId="15" xfId="0" applyFont="1" applyBorder="1" applyAlignment="1">
      <alignment vertical="top" wrapText="1"/>
    </xf>
    <xf numFmtId="0" fontId="72" fillId="0" borderId="11" xfId="0" applyFont="1" applyBorder="1" applyAlignment="1">
      <alignment horizontal="center" vertical="top" wrapText="1"/>
    </xf>
    <xf numFmtId="0" fontId="72" fillId="0" borderId="16" xfId="0" applyFont="1" applyBorder="1" applyAlignment="1">
      <alignment horizontal="center" vertical="center" wrapText="1"/>
    </xf>
    <xf numFmtId="0" fontId="73" fillId="0" borderId="17" xfId="0" applyFont="1" applyBorder="1" applyAlignment="1">
      <alignment horizontal="left" vertical="center" wrapText="1"/>
    </xf>
    <xf numFmtId="0" fontId="72" fillId="0" borderId="18" xfId="0" applyFont="1" applyBorder="1" applyAlignment="1">
      <alignment horizontal="center" vertical="center" wrapText="1"/>
    </xf>
    <xf numFmtId="0" fontId="72" fillId="0" borderId="19" xfId="0" applyFont="1" applyBorder="1" applyAlignment="1">
      <alignment horizontal="left" vertical="center" wrapText="1"/>
    </xf>
    <xf numFmtId="0" fontId="72" fillId="0" borderId="10" xfId="0" applyFont="1" applyBorder="1" applyAlignment="1">
      <alignment horizontal="center" vertical="top" wrapText="1"/>
    </xf>
    <xf numFmtId="0" fontId="80" fillId="0" borderId="14" xfId="0" applyFont="1" applyBorder="1" applyAlignment="1">
      <alignment horizontal="center"/>
    </xf>
    <xf numFmtId="0" fontId="0" fillId="0" borderId="15" xfId="0" applyBorder="1" applyAlignment="1">
      <alignment horizontal="center"/>
    </xf>
    <xf numFmtId="0" fontId="0" fillId="0" borderId="12" xfId="0" applyBorder="1" applyAlignment="1">
      <alignment/>
    </xf>
    <xf numFmtId="0" fontId="0" fillId="0" borderId="0" xfId="0" applyAlignment="1">
      <alignment/>
    </xf>
    <xf numFmtId="0" fontId="73" fillId="0" borderId="11" xfId="0" applyFont="1" applyBorder="1" applyAlignment="1">
      <alignment horizontal="center" vertical="top" wrapText="1"/>
    </xf>
    <xf numFmtId="0" fontId="72" fillId="0" borderId="14" xfId="0" applyFont="1" applyBorder="1" applyAlignment="1">
      <alignment horizontal="right" vertical="top" wrapText="1"/>
    </xf>
    <xf numFmtId="49" fontId="72" fillId="0" borderId="13" xfId="0" applyNumberFormat="1" applyFont="1" applyBorder="1" applyAlignment="1">
      <alignment horizontal="left" vertical="top" wrapText="1"/>
    </xf>
    <xf numFmtId="49" fontId="72" fillId="0" borderId="12" xfId="0" applyNumberFormat="1" applyFont="1" applyBorder="1" applyAlignment="1">
      <alignment horizontal="left" vertical="top" wrapText="1"/>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2" xfId="0" applyFont="1" applyBorder="1" applyAlignment="1" applyProtection="1">
      <alignment horizontal="center" wrapText="1"/>
      <protection locked="0"/>
    </xf>
    <xf numFmtId="0" fontId="81" fillId="0" borderId="10" xfId="0" applyFont="1" applyBorder="1" applyAlignment="1">
      <alignment horizontal="center" vertical="top" wrapText="1"/>
    </xf>
    <xf numFmtId="0" fontId="33" fillId="0" borderId="13" xfId="0" applyFont="1" applyBorder="1" applyAlignment="1" applyProtection="1">
      <alignment horizontal="center" wrapText="1"/>
      <protection locked="0"/>
    </xf>
    <xf numFmtId="0" fontId="30" fillId="33" borderId="13" xfId="0" applyFont="1" applyFill="1" applyBorder="1" applyAlignment="1" applyProtection="1">
      <alignment horizontal="center" wrapText="1"/>
      <protection locked="0"/>
    </xf>
    <xf numFmtId="0" fontId="81" fillId="0" borderId="12" xfId="0" applyFont="1" applyBorder="1" applyAlignment="1">
      <alignment horizontal="center" vertical="top" wrapText="1"/>
    </xf>
    <xf numFmtId="0" fontId="19" fillId="33" borderId="12" xfId="0" applyFont="1" applyFill="1" applyBorder="1" applyAlignment="1" applyProtection="1">
      <alignment horizontal="center" wrapText="1"/>
      <protection locked="0"/>
    </xf>
    <xf numFmtId="0" fontId="33" fillId="33" borderId="13" xfId="0" applyFont="1" applyFill="1" applyBorder="1" applyAlignment="1" applyProtection="1">
      <alignment horizontal="center" wrapText="1"/>
      <protection locked="0"/>
    </xf>
    <xf numFmtId="0" fontId="19" fillId="39" borderId="10" xfId="0" applyFont="1" applyFill="1" applyBorder="1" applyAlignment="1">
      <alignment/>
    </xf>
    <xf numFmtId="0" fontId="19" fillId="0" borderId="10" xfId="0" applyFont="1" applyBorder="1" applyAlignment="1">
      <alignment horizontal="center" vertical="center"/>
    </xf>
    <xf numFmtId="0" fontId="19" fillId="0" borderId="20" xfId="0" applyFont="1" applyBorder="1" applyAlignment="1">
      <alignment horizontal="center" vertical="center"/>
    </xf>
    <xf numFmtId="0" fontId="32" fillId="0" borderId="0" xfId="0" applyFont="1" applyAlignment="1">
      <alignment/>
    </xf>
    <xf numFmtId="0" fontId="19" fillId="0" borderId="0" xfId="0" applyFont="1" applyAlignment="1">
      <alignment/>
    </xf>
    <xf numFmtId="0" fontId="32" fillId="0" borderId="0" xfId="0" applyFont="1" applyAlignment="1">
      <alignment horizontal="center" vertical="center"/>
    </xf>
    <xf numFmtId="0" fontId="5" fillId="36" borderId="10" xfId="0" applyFont="1" applyFill="1" applyBorder="1" applyAlignment="1">
      <alignment horizontal="left"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5" fillId="40" borderId="10" xfId="0" applyFont="1" applyFill="1" applyBorder="1" applyAlignment="1">
      <alignment horizontal="left" vertical="center" wrapText="1"/>
    </xf>
    <xf numFmtId="0" fontId="5" fillId="34" borderId="10" xfId="0" applyFont="1" applyFill="1" applyBorder="1" applyAlignment="1">
      <alignment vertical="center" wrapText="1"/>
    </xf>
    <xf numFmtId="0" fontId="2" fillId="0" borderId="10" xfId="0" applyFont="1" applyBorder="1" applyAlignment="1">
      <alignment vertical="center" wrapText="1"/>
    </xf>
    <xf numFmtId="0" fontId="4" fillId="0" borderId="10" xfId="0" applyFont="1" applyFill="1" applyBorder="1" applyAlignment="1">
      <alignment vertical="center" wrapText="1"/>
    </xf>
    <xf numFmtId="0" fontId="5" fillId="18" borderId="10" xfId="0" applyFont="1" applyFill="1" applyBorder="1" applyAlignment="1">
      <alignment vertical="center" wrapText="1"/>
    </xf>
    <xf numFmtId="0" fontId="5" fillId="13" borderId="10" xfId="0" applyFont="1" applyFill="1" applyBorder="1" applyAlignment="1">
      <alignment vertical="center" wrapText="1"/>
    </xf>
    <xf numFmtId="0" fontId="4" fillId="34" borderId="10" xfId="0" applyFont="1" applyFill="1" applyBorder="1" applyAlignment="1">
      <alignment vertical="center" wrapText="1"/>
    </xf>
    <xf numFmtId="0" fontId="5" fillId="35" borderId="11" xfId="0" applyFont="1" applyFill="1" applyBorder="1" applyAlignment="1">
      <alignment horizontal="center" vertical="center" wrapText="1"/>
    </xf>
    <xf numFmtId="0" fontId="69" fillId="11" borderId="11" xfId="0" applyFont="1" applyFill="1" applyBorder="1" applyAlignment="1">
      <alignment horizontal="left" wrapText="1"/>
    </xf>
    <xf numFmtId="0" fontId="69" fillId="0" borderId="11" xfId="0" applyFont="1" applyBorder="1" applyAlignment="1">
      <alignment horizontal="left" wrapText="1"/>
    </xf>
    <xf numFmtId="0" fontId="5" fillId="3" borderId="1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34" borderId="11" xfId="0" applyFont="1" applyFill="1" applyBorder="1" applyAlignment="1">
      <alignment horizontal="center" wrapText="1"/>
    </xf>
    <xf numFmtId="0" fontId="5" fillId="18" borderId="11"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82" fillId="0" borderId="10" xfId="0" applyFont="1" applyBorder="1" applyAlignment="1">
      <alignment vertical="center" wrapText="1"/>
    </xf>
    <xf numFmtId="0" fontId="83" fillId="19" borderId="10" xfId="0" applyFont="1" applyFill="1" applyBorder="1" applyAlignment="1">
      <alignment horizontal="center" vertical="center" wrapText="1"/>
    </xf>
    <xf numFmtId="0" fontId="82" fillId="0" borderId="10" xfId="0" applyFont="1" applyBorder="1" applyAlignment="1">
      <alignment horizontal="center" vertical="center" wrapText="1"/>
    </xf>
    <xf numFmtId="0" fontId="83" fillId="0" borderId="10" xfId="0" applyFont="1" applyBorder="1" applyAlignment="1">
      <alignment horizontal="center" vertical="center" wrapText="1"/>
    </xf>
    <xf numFmtId="0" fontId="77" fillId="36" borderId="10" xfId="0" applyFont="1" applyFill="1" applyBorder="1" applyAlignment="1">
      <alignment horizontal="center" vertical="center" wrapText="1"/>
    </xf>
    <xf numFmtId="0" fontId="83" fillId="36" borderId="10" xfId="0" applyFont="1" applyFill="1" applyBorder="1" applyAlignment="1">
      <alignment horizontal="center" vertical="center" wrapText="1"/>
    </xf>
    <xf numFmtId="0" fontId="82" fillId="19" borderId="10" xfId="0" applyFont="1" applyFill="1" applyBorder="1" applyAlignment="1">
      <alignment horizontal="center" vertical="center" wrapText="1"/>
    </xf>
    <xf numFmtId="0" fontId="84" fillId="19" borderId="10" xfId="0" applyFont="1" applyFill="1" applyBorder="1" applyAlignment="1">
      <alignment horizontal="center" vertical="center" wrapText="1"/>
    </xf>
    <xf numFmtId="0" fontId="77" fillId="0" borderId="10" xfId="0" applyFont="1" applyBorder="1" applyAlignment="1">
      <alignment horizontal="center" vertical="center" wrapText="1"/>
    </xf>
    <xf numFmtId="0" fontId="82" fillId="36" borderId="10" xfId="0" applyFont="1" applyFill="1" applyBorder="1" applyAlignment="1">
      <alignment horizontal="center" vertical="center" wrapText="1"/>
    </xf>
    <xf numFmtId="0" fontId="77" fillId="19" borderId="10" xfId="0" applyFont="1" applyFill="1" applyBorder="1" applyAlignment="1">
      <alignment horizontal="center" vertical="center" wrapText="1"/>
    </xf>
    <xf numFmtId="0" fontId="84" fillId="36" borderId="10" xfId="0" applyFont="1" applyFill="1" applyBorder="1" applyAlignment="1">
      <alignment horizontal="center" vertical="center" wrapText="1"/>
    </xf>
    <xf numFmtId="0" fontId="78" fillId="36" borderId="10" xfId="0" applyFont="1" applyFill="1" applyBorder="1" applyAlignment="1">
      <alignment horizontal="center" vertical="center" wrapText="1"/>
    </xf>
    <xf numFmtId="0" fontId="78" fillId="19" borderId="10" xfId="0" applyFont="1" applyFill="1" applyBorder="1" applyAlignment="1">
      <alignment horizontal="center" vertical="center" wrapText="1"/>
    </xf>
    <xf numFmtId="0" fontId="78" fillId="0" borderId="10" xfId="0" applyFont="1" applyBorder="1" applyAlignment="1">
      <alignment horizontal="center" vertical="center" wrapText="1"/>
    </xf>
    <xf numFmtId="0" fontId="77" fillId="19" borderId="10" xfId="0" applyFont="1" applyFill="1" applyBorder="1" applyAlignment="1">
      <alignment horizontal="center" vertical="top" wrapText="1"/>
    </xf>
    <xf numFmtId="0" fontId="82" fillId="19" borderId="10" xfId="0" applyFont="1" applyFill="1" applyBorder="1" applyAlignment="1">
      <alignment horizontal="center" vertical="top" wrapText="1"/>
    </xf>
    <xf numFmtId="0" fontId="82" fillId="0" borderId="10" xfId="0" applyFont="1" applyBorder="1" applyAlignment="1">
      <alignment horizontal="center" vertical="top" wrapText="1"/>
    </xf>
    <xf numFmtId="0" fontId="84" fillId="36" borderId="10" xfId="0" applyFont="1" applyFill="1" applyBorder="1" applyAlignment="1">
      <alignment horizontal="right" vertical="top" wrapText="1"/>
    </xf>
    <xf numFmtId="0" fontId="83" fillId="36" borderId="10" xfId="0" applyFont="1" applyFill="1" applyBorder="1" applyAlignment="1">
      <alignment horizontal="center" vertical="top" wrapText="1"/>
    </xf>
    <xf numFmtId="0" fontId="78" fillId="36" borderId="10" xfId="0" applyFont="1" applyFill="1" applyBorder="1" applyAlignment="1">
      <alignment horizontal="center" vertical="top" wrapText="1"/>
    </xf>
    <xf numFmtId="0" fontId="78" fillId="0" borderId="10" xfId="0" applyFont="1" applyBorder="1" applyAlignment="1">
      <alignment vertical="top" wrapText="1"/>
    </xf>
    <xf numFmtId="0" fontId="77" fillId="36" borderId="10" xfId="0" applyFont="1" applyFill="1" applyBorder="1" applyAlignment="1">
      <alignment horizontal="center" vertical="top" wrapText="1"/>
    </xf>
    <xf numFmtId="0" fontId="84" fillId="36" borderId="10" xfId="0" applyFont="1" applyFill="1" applyBorder="1" applyAlignment="1">
      <alignment horizontal="center" vertical="top" wrapText="1"/>
    </xf>
    <xf numFmtId="0" fontId="85" fillId="11" borderId="10" xfId="0" applyFont="1" applyFill="1" applyBorder="1" applyAlignment="1">
      <alignment vertical="center" wrapText="1"/>
    </xf>
    <xf numFmtId="0" fontId="78" fillId="19" borderId="10" xfId="0" applyFont="1" applyFill="1" applyBorder="1" applyAlignment="1">
      <alignment horizontal="center" vertical="top" wrapText="1"/>
    </xf>
    <xf numFmtId="0" fontId="84" fillId="0" borderId="10" xfId="0" applyFont="1" applyBorder="1" applyAlignment="1">
      <alignment horizontal="center" vertical="top" wrapText="1"/>
    </xf>
    <xf numFmtId="0" fontId="84" fillId="0" borderId="10" xfId="0" applyFont="1" applyBorder="1" applyAlignment="1">
      <alignment vertical="top" wrapText="1"/>
    </xf>
    <xf numFmtId="0" fontId="84" fillId="19" borderId="10" xfId="0" applyFont="1" applyFill="1" applyBorder="1" applyAlignment="1">
      <alignment horizontal="center" vertical="top" wrapText="1"/>
    </xf>
    <xf numFmtId="0" fontId="78" fillId="19" borderId="10" xfId="0" applyFont="1" applyFill="1" applyBorder="1" applyAlignment="1">
      <alignment vertical="top" wrapText="1"/>
    </xf>
    <xf numFmtId="0" fontId="82" fillId="34" borderId="10" xfId="0" applyFont="1" applyFill="1" applyBorder="1" applyAlignment="1">
      <alignment vertical="center" wrapText="1"/>
    </xf>
    <xf numFmtId="0" fontId="77" fillId="34" borderId="10" xfId="0" applyFont="1" applyFill="1" applyBorder="1" applyAlignment="1">
      <alignment horizontal="center" vertical="top" wrapText="1"/>
    </xf>
    <xf numFmtId="0" fontId="82" fillId="36" borderId="10" xfId="0" applyFont="1" applyFill="1" applyBorder="1" applyAlignment="1">
      <alignment horizontal="center" vertical="top" wrapText="1"/>
    </xf>
    <xf numFmtId="0" fontId="69" fillId="34"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 fillId="35" borderId="10" xfId="0" applyFont="1" applyFill="1" applyBorder="1" applyAlignment="1">
      <alignment wrapText="1"/>
    </xf>
    <xf numFmtId="0" fontId="5" fillId="35" borderId="11" xfId="0" applyFont="1" applyFill="1" applyBorder="1" applyAlignment="1">
      <alignment wrapText="1"/>
    </xf>
    <xf numFmtId="0" fontId="4" fillId="0" borderId="10" xfId="0" applyFont="1" applyBorder="1" applyAlignment="1">
      <alignment horizontal="left" vertical="top" wrapText="1"/>
    </xf>
    <xf numFmtId="0" fontId="4" fillId="0" borderId="10" xfId="0" applyFont="1" applyBorder="1" applyAlignment="1">
      <alignment horizontal="center" wrapText="1"/>
    </xf>
    <xf numFmtId="0" fontId="0" fillId="0" borderId="0" xfId="0" applyAlignment="1">
      <alignment/>
    </xf>
    <xf numFmtId="0" fontId="3" fillId="39" borderId="10" xfId="0" applyFont="1" applyFill="1" applyBorder="1" applyAlignment="1">
      <alignment horizontal="center" vertical="center" textRotation="90"/>
    </xf>
    <xf numFmtId="0" fontId="2" fillId="42" borderId="10" xfId="0" applyFont="1" applyFill="1" applyBorder="1" applyAlignment="1">
      <alignment horizontal="center" vertical="center"/>
    </xf>
    <xf numFmtId="0" fontId="2" fillId="0" borderId="21" xfId="0" applyFont="1" applyFill="1" applyBorder="1" applyAlignment="1">
      <alignment/>
    </xf>
    <xf numFmtId="0" fontId="2" fillId="0" borderId="10" xfId="0" applyFont="1" applyBorder="1" applyAlignment="1">
      <alignment/>
    </xf>
    <xf numFmtId="0" fontId="32" fillId="0" borderId="10" xfId="0" applyFont="1" applyBorder="1" applyAlignment="1">
      <alignment/>
    </xf>
    <xf numFmtId="0" fontId="2" fillId="0" borderId="10" xfId="0" applyFont="1" applyFill="1" applyBorder="1" applyAlignment="1">
      <alignment/>
    </xf>
    <xf numFmtId="0" fontId="2" fillId="34" borderId="10" xfId="0" applyFont="1" applyFill="1" applyBorder="1" applyAlignment="1">
      <alignment/>
    </xf>
    <xf numFmtId="0" fontId="2" fillId="34" borderId="21" xfId="0" applyFont="1" applyFill="1" applyBorder="1" applyAlignment="1">
      <alignment/>
    </xf>
    <xf numFmtId="0" fontId="2" fillId="43" borderId="10" xfId="0" applyFont="1" applyFill="1" applyBorder="1" applyAlignment="1">
      <alignment/>
    </xf>
    <xf numFmtId="0" fontId="2" fillId="44" borderId="10" xfId="0" applyFont="1" applyFill="1" applyBorder="1" applyAlignment="1">
      <alignment/>
    </xf>
    <xf numFmtId="0" fontId="2" fillId="45" borderId="10" xfId="0" applyFont="1" applyFill="1" applyBorder="1" applyAlignment="1">
      <alignment/>
    </xf>
    <xf numFmtId="0" fontId="3" fillId="0" borderId="10" xfId="0" applyFont="1" applyBorder="1" applyAlignment="1">
      <alignment/>
    </xf>
    <xf numFmtId="0" fontId="2" fillId="46" borderId="14" xfId="0" applyFont="1" applyFill="1" applyBorder="1" applyAlignment="1">
      <alignment horizontal="center" vertical="center"/>
    </xf>
    <xf numFmtId="0" fontId="85" fillId="11" borderId="10" xfId="0" applyFont="1" applyFill="1" applyBorder="1" applyAlignment="1">
      <alignment horizontal="center" vertical="center" wrapText="1"/>
    </xf>
    <xf numFmtId="0" fontId="2" fillId="47" borderId="10" xfId="0" applyFont="1" applyFill="1" applyBorder="1" applyAlignment="1">
      <alignment/>
    </xf>
    <xf numFmtId="0" fontId="2" fillId="47" borderId="21" xfId="0" applyFont="1" applyFill="1" applyBorder="1" applyAlignment="1">
      <alignment/>
    </xf>
    <xf numFmtId="0" fontId="2" fillId="48" borderId="14" xfId="0" applyFont="1" applyFill="1" applyBorder="1" applyAlignment="1">
      <alignment horizontal="center" vertical="center"/>
    </xf>
    <xf numFmtId="0" fontId="2" fillId="48" borderId="10" xfId="0" applyFont="1" applyFill="1" applyBorder="1" applyAlignment="1">
      <alignment horizontal="center" vertical="center"/>
    </xf>
    <xf numFmtId="0" fontId="66" fillId="34" borderId="0" xfId="0" applyFont="1" applyFill="1" applyBorder="1" applyAlignment="1">
      <alignment wrapText="1"/>
    </xf>
    <xf numFmtId="0" fontId="4"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5" fillId="35" borderId="20" xfId="0" applyFont="1" applyFill="1" applyBorder="1" applyAlignment="1">
      <alignment horizontal="center" vertical="center" wrapText="1"/>
    </xf>
    <xf numFmtId="0" fontId="4" fillId="0" borderId="20" xfId="0" applyNumberFormat="1" applyFont="1" applyBorder="1" applyAlignment="1" applyProtection="1">
      <alignment horizontal="center" vertical="center" wrapText="1"/>
      <protection hidden="1" locked="0"/>
    </xf>
    <xf numFmtId="0" fontId="4" fillId="8" borderId="10" xfId="0" applyFont="1" applyFill="1" applyBorder="1" applyAlignment="1">
      <alignment horizontal="center" vertical="center" wrapText="1"/>
    </xf>
    <xf numFmtId="0" fontId="4" fillId="0" borderId="22" xfId="0" applyNumberFormat="1" applyFont="1" applyFill="1" applyBorder="1" applyAlignment="1" applyProtection="1">
      <alignment horizontal="center" vertical="center" wrapText="1"/>
      <protection locked="0"/>
    </xf>
    <xf numFmtId="0" fontId="5" fillId="49" borderId="10" xfId="0" applyFont="1" applyFill="1" applyBorder="1" applyAlignment="1">
      <alignment horizontal="center" vertical="center" wrapText="1"/>
    </xf>
    <xf numFmtId="0" fontId="3" fillId="49" borderId="14" xfId="0" applyFont="1" applyFill="1" applyBorder="1" applyAlignment="1">
      <alignment horizontal="center" vertical="center" wrapText="1"/>
    </xf>
    <xf numFmtId="0" fontId="5" fillId="49" borderId="11" xfId="0" applyFont="1" applyFill="1" applyBorder="1" applyAlignment="1">
      <alignment horizontal="left" vertical="center" wrapText="1"/>
    </xf>
    <xf numFmtId="0" fontId="5" fillId="49" borderId="11" xfId="0" applyFont="1" applyFill="1" applyBorder="1" applyAlignment="1">
      <alignment horizontal="center" vertical="center" wrapText="1"/>
    </xf>
    <xf numFmtId="0" fontId="5" fillId="43" borderId="10" xfId="0" applyFont="1" applyFill="1" applyBorder="1" applyAlignment="1">
      <alignment vertical="center" wrapText="1"/>
    </xf>
    <xf numFmtId="0" fontId="3" fillId="43" borderId="10" xfId="0" applyFont="1" applyFill="1" applyBorder="1" applyAlignment="1">
      <alignment vertical="center" wrapText="1"/>
    </xf>
    <xf numFmtId="0" fontId="3" fillId="43" borderId="10" xfId="0" applyFont="1" applyFill="1" applyBorder="1" applyAlignment="1">
      <alignment horizontal="center" wrapText="1"/>
    </xf>
    <xf numFmtId="0" fontId="5" fillId="43" borderId="10" xfId="0" applyNumberFormat="1" applyFont="1" applyFill="1" applyBorder="1" applyAlignment="1" applyProtection="1">
      <alignment horizontal="center" vertical="center" wrapText="1"/>
      <protection locked="0"/>
    </xf>
    <xf numFmtId="0" fontId="5" fillId="43" borderId="10" xfId="0" applyFont="1" applyFill="1" applyBorder="1" applyAlignment="1">
      <alignment horizontal="center" vertical="center" wrapText="1"/>
    </xf>
    <xf numFmtId="0" fontId="4" fillId="43" borderId="10" xfId="0" applyFont="1" applyFill="1" applyBorder="1" applyAlignment="1">
      <alignment horizontal="center" vertical="center" wrapText="1"/>
    </xf>
    <xf numFmtId="0" fontId="6" fillId="43" borderId="10" xfId="0" applyFont="1" applyFill="1" applyBorder="1" applyAlignment="1">
      <alignment horizontal="center" vertical="center" wrapText="1"/>
    </xf>
    <xf numFmtId="0" fontId="69" fillId="43" borderId="11" xfId="0" applyFont="1" applyFill="1" applyBorder="1" applyAlignment="1">
      <alignment horizontal="left" wrapText="1"/>
    </xf>
    <xf numFmtId="0" fontId="57" fillId="43" borderId="0" xfId="0" applyFont="1" applyFill="1" applyAlignment="1">
      <alignment/>
    </xf>
    <xf numFmtId="0" fontId="3" fillId="43" borderId="10" xfId="0" applyFont="1" applyFill="1" applyBorder="1" applyAlignment="1">
      <alignment horizontal="center" vertical="center" wrapText="1"/>
    </xf>
    <xf numFmtId="0" fontId="5" fillId="50" borderId="10" xfId="0" applyFont="1" applyFill="1" applyBorder="1" applyAlignment="1">
      <alignment horizontal="center" vertical="center" wrapText="1"/>
    </xf>
    <xf numFmtId="0" fontId="4" fillId="0" borderId="10" xfId="0" applyFont="1" applyBorder="1" applyAlignment="1">
      <alignment horizontal="center" wrapText="1"/>
    </xf>
    <xf numFmtId="0" fontId="5" fillId="43" borderId="10" xfId="0" applyFont="1" applyFill="1" applyBorder="1" applyAlignment="1">
      <alignment horizontal="left" wrapText="1"/>
    </xf>
    <xf numFmtId="0" fontId="5" fillId="43" borderId="11" xfId="0" applyFont="1" applyFill="1" applyBorder="1" applyAlignment="1">
      <alignment horizontal="center" vertical="center" wrapText="1"/>
    </xf>
    <xf numFmtId="0" fontId="3"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0" fontId="70" fillId="3" borderId="20" xfId="0" applyFont="1" applyFill="1" applyBorder="1" applyAlignment="1">
      <alignment horizontal="center" vertical="center" textRotation="90" wrapText="1"/>
    </xf>
    <xf numFmtId="0" fontId="70" fillId="3" borderId="22" xfId="0" applyFont="1" applyFill="1" applyBorder="1" applyAlignment="1">
      <alignment horizontal="center" vertical="center" textRotation="90" wrapText="1"/>
    </xf>
    <xf numFmtId="0" fontId="70" fillId="3" borderId="12"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textRotation="90" wrapText="1"/>
    </xf>
    <xf numFmtId="0" fontId="66" fillId="0" borderId="22" xfId="0" applyFont="1" applyBorder="1" applyAlignment="1">
      <alignment horizontal="center" vertical="center" textRotation="90" wrapText="1"/>
    </xf>
    <xf numFmtId="0" fontId="66" fillId="0" borderId="12" xfId="0" applyFont="1" applyBorder="1" applyAlignment="1">
      <alignment horizontal="center" vertical="center" textRotation="90" wrapText="1"/>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3" fillId="19"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22"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3" fillId="36" borderId="10" xfId="0" applyFont="1" applyFill="1" applyBorder="1" applyAlignment="1">
      <alignment horizontal="center" vertical="center" wrapText="1"/>
    </xf>
    <xf numFmtId="0" fontId="86" fillId="34" borderId="0" xfId="0" applyFont="1" applyFill="1" applyBorder="1" applyAlignment="1">
      <alignment horizontal="center" wrapText="1"/>
    </xf>
    <xf numFmtId="0" fontId="5" fillId="36"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Border="1" applyAlignment="1">
      <alignment horizontal="center" vertical="center" textRotation="90" wrapText="1"/>
    </xf>
    <xf numFmtId="0" fontId="66" fillId="0" borderId="0" xfId="0" applyFont="1" applyFill="1" applyBorder="1" applyAlignment="1">
      <alignment horizontal="center" wrapText="1"/>
    </xf>
    <xf numFmtId="0" fontId="4" fillId="0" borderId="10" xfId="0" applyFont="1" applyBorder="1" applyAlignment="1">
      <alignment horizontal="left" vertical="top" wrapText="1"/>
    </xf>
    <xf numFmtId="0" fontId="87" fillId="34" borderId="0" xfId="0" applyFont="1" applyFill="1" applyBorder="1" applyAlignment="1">
      <alignment horizontal="left" wrapText="1"/>
    </xf>
    <xf numFmtId="0" fontId="66" fillId="34" borderId="0" xfId="0" applyFont="1" applyFill="1" applyBorder="1" applyAlignment="1">
      <alignment wrapText="1"/>
    </xf>
    <xf numFmtId="0" fontId="69" fillId="34" borderId="0" xfId="0" applyFont="1" applyFill="1" applyBorder="1" applyAlignment="1">
      <alignment horizontal="center" wrapText="1"/>
    </xf>
    <xf numFmtId="0" fontId="66" fillId="34" borderId="0" xfId="0" applyFont="1" applyFill="1" applyBorder="1" applyAlignment="1">
      <alignment horizontal="center" wrapText="1"/>
    </xf>
    <xf numFmtId="0" fontId="66" fillId="34" borderId="0" xfId="0" applyFont="1" applyFill="1" applyAlignment="1">
      <alignment horizontal="center" wrapText="1"/>
    </xf>
    <xf numFmtId="0" fontId="4" fillId="0" borderId="10" xfId="0" applyFont="1" applyBorder="1" applyAlignment="1">
      <alignment horizontal="center" wrapText="1"/>
    </xf>
    <xf numFmtId="0" fontId="2" fillId="0" borderId="10" xfId="0" applyFont="1" applyBorder="1" applyAlignment="1">
      <alignment horizontal="center" wrapText="1"/>
    </xf>
    <xf numFmtId="0" fontId="70" fillId="38" borderId="20" xfId="0" applyFont="1" applyFill="1" applyBorder="1" applyAlignment="1">
      <alignment horizontal="left" textRotation="90" wrapText="1"/>
    </xf>
    <xf numFmtId="0" fontId="70" fillId="38" borderId="22" xfId="0" applyFont="1" applyFill="1" applyBorder="1" applyAlignment="1">
      <alignment horizontal="left" textRotation="90" wrapText="1"/>
    </xf>
    <xf numFmtId="0" fontId="70" fillId="38" borderId="12" xfId="0" applyFont="1" applyFill="1" applyBorder="1" applyAlignment="1">
      <alignment horizontal="left" textRotation="90" wrapText="1"/>
    </xf>
    <xf numFmtId="0" fontId="70" fillId="0" borderId="20" xfId="0" applyFont="1" applyBorder="1" applyAlignment="1">
      <alignment horizontal="center" vertical="center" textRotation="90" wrapText="1"/>
    </xf>
    <xf numFmtId="0" fontId="70" fillId="0" borderId="22" xfId="0" applyFont="1" applyBorder="1" applyAlignment="1">
      <alignment horizontal="center" vertical="center" textRotation="90" wrapText="1"/>
    </xf>
    <xf numFmtId="0" fontId="70" fillId="0" borderId="12" xfId="0" applyFont="1" applyBorder="1" applyAlignment="1">
      <alignment horizontal="center" vertical="center" textRotation="90" wrapText="1"/>
    </xf>
    <xf numFmtId="0" fontId="3" fillId="37" borderId="20" xfId="0" applyFont="1" applyFill="1" applyBorder="1" applyAlignment="1">
      <alignment horizontal="center" vertical="center" textRotation="90" wrapText="1"/>
    </xf>
    <xf numFmtId="0" fontId="3" fillId="37" borderId="22" xfId="0" applyFont="1" applyFill="1" applyBorder="1" applyAlignment="1">
      <alignment horizontal="center" vertical="center" textRotation="90" wrapText="1"/>
    </xf>
    <xf numFmtId="0" fontId="3" fillId="37" borderId="12" xfId="0" applyFont="1" applyFill="1" applyBorder="1" applyAlignment="1">
      <alignment horizontal="center" vertical="center" textRotation="90" wrapText="1"/>
    </xf>
    <xf numFmtId="0" fontId="66" fillId="0" borderId="10" xfId="0" applyFont="1" applyBorder="1" applyAlignment="1">
      <alignment horizontal="center" vertical="center" textRotation="90" wrapText="1"/>
    </xf>
    <xf numFmtId="0" fontId="3" fillId="16" borderId="10" xfId="0" applyFont="1" applyFill="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xf>
    <xf numFmtId="0" fontId="0" fillId="0" borderId="0" xfId="0" applyAlignment="1">
      <alignment/>
    </xf>
    <xf numFmtId="0" fontId="88" fillId="0" borderId="0" xfId="0" applyFont="1" applyAlignment="1">
      <alignment/>
    </xf>
    <xf numFmtId="0" fontId="22" fillId="0" borderId="0" xfId="0" applyFont="1" applyAlignment="1">
      <alignment/>
    </xf>
    <xf numFmtId="0" fontId="21" fillId="0" borderId="0" xfId="0" applyFont="1" applyAlignment="1">
      <alignment/>
    </xf>
    <xf numFmtId="0" fontId="18" fillId="0" borderId="0" xfId="0" applyFont="1" applyAlignment="1" applyProtection="1">
      <alignment horizontal="left"/>
      <protection locked="0"/>
    </xf>
    <xf numFmtId="0" fontId="18" fillId="0" borderId="0" xfId="0" applyFont="1" applyAlignment="1">
      <alignment horizontal="center" vertical="center"/>
    </xf>
    <xf numFmtId="0" fontId="72" fillId="0" borderId="0" xfId="0" applyFont="1" applyAlignment="1">
      <alignment horizontal="center"/>
    </xf>
    <xf numFmtId="0" fontId="72" fillId="0" borderId="0" xfId="0" applyFont="1" applyAlignment="1">
      <alignment horizontal="center" vertical="center" wrapText="1"/>
    </xf>
    <xf numFmtId="0" fontId="72" fillId="0" borderId="0" xfId="0" applyFont="1" applyAlignment="1">
      <alignment horizontal="center" vertical="center"/>
    </xf>
    <xf numFmtId="0" fontId="72" fillId="0" borderId="0" xfId="0" applyFont="1" applyAlignment="1">
      <alignment horizontal="justify" vertical="top" wrapText="1"/>
    </xf>
    <xf numFmtId="0" fontId="72" fillId="0" borderId="0" xfId="0" applyFont="1" applyAlignment="1">
      <alignment horizontal="justify" vertical="top"/>
    </xf>
    <xf numFmtId="0" fontId="80" fillId="0" borderId="30"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79" fillId="0" borderId="33" xfId="0" applyFont="1" applyBorder="1" applyAlignment="1">
      <alignment horizontal="left"/>
    </xf>
    <xf numFmtId="0" fontId="0" fillId="0" borderId="29" xfId="0" applyBorder="1" applyAlignment="1">
      <alignment horizontal="left"/>
    </xf>
    <xf numFmtId="0" fontId="0" fillId="0" borderId="13" xfId="0" applyBorder="1" applyAlignment="1">
      <alignment horizontal="left"/>
    </xf>
    <xf numFmtId="0" fontId="80" fillId="0" borderId="23" xfId="0" applyFont="1" applyBorder="1" applyAlignment="1">
      <alignment horizontal="center"/>
    </xf>
    <xf numFmtId="0" fontId="0" fillId="0" borderId="15" xfId="0" applyBorder="1" applyAlignment="1">
      <alignment horizontal="center"/>
    </xf>
    <xf numFmtId="0" fontId="80" fillId="0" borderId="20" xfId="0" applyFont="1" applyBorder="1" applyAlignment="1">
      <alignment/>
    </xf>
    <xf numFmtId="0" fontId="0" fillId="0" borderId="12" xfId="0" applyBorder="1" applyAlignment="1">
      <alignment/>
    </xf>
    <xf numFmtId="0" fontId="79" fillId="0" borderId="27" xfId="0" applyFont="1" applyBorder="1" applyAlignment="1">
      <alignment horizontal="left"/>
    </xf>
    <xf numFmtId="0" fontId="57" fillId="0" borderId="0" xfId="0" applyFont="1" applyBorder="1" applyAlignment="1">
      <alignment horizontal="left"/>
    </xf>
    <xf numFmtId="0" fontId="57" fillId="0" borderId="28" xfId="0" applyFont="1" applyBorder="1" applyAlignment="1">
      <alignment horizontal="left"/>
    </xf>
    <xf numFmtId="0" fontId="0" fillId="0" borderId="34" xfId="0" applyBorder="1" applyAlignment="1">
      <alignment horizontal="center" vertical="top"/>
    </xf>
    <xf numFmtId="0" fontId="0" fillId="0" borderId="35" xfId="0" applyBorder="1" applyAlignment="1">
      <alignment horizontal="center"/>
    </xf>
    <xf numFmtId="0" fontId="0" fillId="0" borderId="36" xfId="0" applyBorder="1" applyAlignment="1">
      <alignment horizontal="center"/>
    </xf>
    <xf numFmtId="0" fontId="80" fillId="0" borderId="34" xfId="0" applyFont="1" applyBorder="1" applyAlignment="1">
      <alignment horizontal="center"/>
    </xf>
    <xf numFmtId="0" fontId="0" fillId="0" borderId="0" xfId="0" applyAlignment="1">
      <alignment/>
    </xf>
    <xf numFmtId="0" fontId="0" fillId="0" borderId="20" xfId="0" applyBorder="1" applyAlignment="1">
      <alignment/>
    </xf>
    <xf numFmtId="0" fontId="0" fillId="0" borderId="37" xfId="0" applyBorder="1" applyAlignment="1">
      <alignment horizontal="center"/>
    </xf>
    <xf numFmtId="0" fontId="0" fillId="0" borderId="38" xfId="0" applyBorder="1" applyAlignment="1">
      <alignment horizontal="center"/>
    </xf>
    <xf numFmtId="0" fontId="80" fillId="0" borderId="39" xfId="0" applyFont="1" applyBorder="1" applyAlignment="1">
      <alignment vertical="top" wrapText="1"/>
    </xf>
    <xf numFmtId="0" fontId="0" fillId="0" borderId="40" xfId="0" applyBorder="1" applyAlignment="1">
      <alignment vertical="top"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vertical="top" wrapText="1"/>
    </xf>
    <xf numFmtId="0" fontId="0" fillId="0" borderId="43" xfId="0" applyBorder="1" applyAlignment="1">
      <alignment vertical="top" wrapText="1"/>
    </xf>
    <xf numFmtId="0" fontId="0" fillId="0" borderId="43" xfId="0" applyBorder="1" applyAlignment="1">
      <alignment wrapText="1"/>
    </xf>
    <xf numFmtId="0" fontId="0" fillId="0" borderId="44" xfId="0" applyBorder="1" applyAlignment="1">
      <alignment wrapText="1"/>
    </xf>
    <xf numFmtId="0" fontId="80" fillId="0" borderId="45" xfId="0" applyFont="1" applyBorder="1" applyAlignment="1">
      <alignment/>
    </xf>
    <xf numFmtId="0" fontId="0" fillId="0" borderId="24" xfId="0" applyBorder="1" applyAlignment="1">
      <alignment/>
    </xf>
    <xf numFmtId="0" fontId="0" fillId="0" borderId="25"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79" fillId="0" borderId="14" xfId="0" applyFont="1" applyBorder="1" applyAlignment="1">
      <alignment vertical="top" wrapText="1"/>
    </xf>
    <xf numFmtId="0" fontId="0" fillId="0" borderId="26" xfId="0" applyBorder="1" applyAlignment="1">
      <alignment/>
    </xf>
    <xf numFmtId="0" fontId="0" fillId="0" borderId="11" xfId="0" applyBorder="1" applyAlignment="1">
      <alignment/>
    </xf>
    <xf numFmtId="0" fontId="19" fillId="0" borderId="2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Alignment="1">
      <alignment horizontal="center"/>
    </xf>
    <xf numFmtId="0" fontId="0" fillId="0" borderId="0" xfId="0" applyAlignment="1">
      <alignment horizontal="center"/>
    </xf>
    <xf numFmtId="0" fontId="19" fillId="0" borderId="20" xfId="0" applyFont="1" applyBorder="1" applyAlignment="1">
      <alignment vertical="center" wrapText="1"/>
    </xf>
    <xf numFmtId="0" fontId="19" fillId="0" borderId="22" xfId="0" applyFont="1" applyBorder="1" applyAlignment="1">
      <alignment vertical="center" wrapText="1"/>
    </xf>
    <xf numFmtId="0" fontId="19" fillId="0" borderId="12" xfId="0" applyFont="1" applyBorder="1" applyAlignment="1">
      <alignment vertical="center" wrapText="1"/>
    </xf>
    <xf numFmtId="0" fontId="30" fillId="0" borderId="20" xfId="0" applyFont="1" applyBorder="1" applyAlignment="1">
      <alignment horizontal="center" vertical="center" wrapText="1"/>
    </xf>
    <xf numFmtId="0" fontId="31" fillId="0" borderId="22" xfId="0" applyFont="1" applyBorder="1" applyAlignment="1">
      <alignment/>
    </xf>
    <xf numFmtId="0" fontId="31" fillId="0" borderId="12" xfId="0" applyFont="1" applyBorder="1" applyAlignment="1">
      <alignment/>
    </xf>
    <xf numFmtId="0" fontId="19" fillId="33" borderId="20"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32" fillId="34" borderId="0" xfId="0" applyFont="1" applyFill="1" applyBorder="1" applyAlignment="1">
      <alignment horizontal="center" vertical="center"/>
    </xf>
    <xf numFmtId="0" fontId="32" fillId="0" borderId="14" xfId="0" applyFont="1" applyFill="1" applyBorder="1" applyAlignment="1">
      <alignment horizontal="center"/>
    </xf>
    <xf numFmtId="0" fontId="32" fillId="0" borderId="11" xfId="0" applyFont="1" applyFill="1" applyBorder="1" applyAlignment="1">
      <alignment horizontal="center"/>
    </xf>
    <xf numFmtId="0" fontId="32" fillId="46" borderId="14" xfId="0" applyFont="1" applyFill="1" applyBorder="1" applyAlignment="1">
      <alignment horizontal="center"/>
    </xf>
    <xf numFmtId="0" fontId="89" fillId="46" borderId="11" xfId="0" applyFont="1" applyFill="1" applyBorder="1" applyAlignment="1">
      <alignment horizontal="center"/>
    </xf>
    <xf numFmtId="0" fontId="32" fillId="33" borderId="0" xfId="0" applyFont="1" applyFill="1" applyBorder="1" applyAlignment="1">
      <alignment horizontal="center" vertical="center"/>
    </xf>
    <xf numFmtId="0" fontId="89" fillId="33" borderId="0" xfId="0" applyFont="1" applyFill="1" applyBorder="1" applyAlignment="1">
      <alignment horizontal="center" vertical="center"/>
    </xf>
    <xf numFmtId="0" fontId="32" fillId="44" borderId="14" xfId="0" applyFont="1" applyFill="1" applyBorder="1" applyAlignment="1">
      <alignment horizontal="center" vertical="center"/>
    </xf>
    <xf numFmtId="0" fontId="89" fillId="44" borderId="11" xfId="0" applyFont="1" applyFill="1" applyBorder="1" applyAlignment="1">
      <alignment horizontal="center" vertical="center"/>
    </xf>
    <xf numFmtId="0" fontId="33" fillId="48" borderId="14" xfId="0" applyFont="1" applyFill="1" applyBorder="1" applyAlignment="1">
      <alignment horizontal="center" vertical="center"/>
    </xf>
    <xf numFmtId="0" fontId="31" fillId="48" borderId="11" xfId="0" applyFont="1" applyFill="1" applyBorder="1" applyAlignment="1">
      <alignment horizontal="center" vertical="center"/>
    </xf>
    <xf numFmtId="0" fontId="32" fillId="42" borderId="14" xfId="0" applyFont="1" applyFill="1" applyBorder="1" applyAlignment="1">
      <alignment horizontal="center" vertical="center"/>
    </xf>
    <xf numFmtId="0" fontId="89" fillId="42" borderId="11" xfId="0" applyFont="1" applyFill="1" applyBorder="1" applyAlignment="1">
      <alignment horizontal="center" vertical="center"/>
    </xf>
    <xf numFmtId="0" fontId="32" fillId="47" borderId="14" xfId="0" applyFont="1" applyFill="1" applyBorder="1" applyAlignment="1">
      <alignment horizontal="center" vertical="center"/>
    </xf>
    <xf numFmtId="0" fontId="32" fillId="47" borderId="11" xfId="0" applyFont="1" applyFill="1" applyBorder="1" applyAlignment="1">
      <alignment horizontal="center" vertical="center"/>
    </xf>
    <xf numFmtId="0" fontId="2" fillId="44" borderId="14" xfId="0" applyFont="1" applyFill="1" applyBorder="1" applyAlignment="1">
      <alignment/>
    </xf>
    <xf numFmtId="0" fontId="90" fillId="0" borderId="26" xfId="0" applyFont="1" applyBorder="1" applyAlignment="1">
      <alignment/>
    </xf>
    <xf numFmtId="0" fontId="90" fillId="0" borderId="11" xfId="0" applyFont="1" applyBorder="1" applyAlignment="1">
      <alignment/>
    </xf>
    <xf numFmtId="0" fontId="19" fillId="0" borderId="10" xfId="0" applyFont="1" applyBorder="1" applyAlignment="1">
      <alignment textRotation="90"/>
    </xf>
    <xf numFmtId="0" fontId="32" fillId="0" borderId="10" xfId="0" applyFont="1" applyBorder="1" applyAlignment="1">
      <alignment/>
    </xf>
    <xf numFmtId="0" fontId="32" fillId="0" borderId="14" xfId="0" applyFont="1" applyBorder="1" applyAlignment="1">
      <alignment/>
    </xf>
    <xf numFmtId="0" fontId="32" fillId="0" borderId="26" xfId="0" applyFont="1" applyBorder="1" applyAlignment="1">
      <alignment/>
    </xf>
    <xf numFmtId="0" fontId="32" fillId="0" borderId="11" xfId="0" applyFont="1" applyBorder="1" applyAlignment="1">
      <alignment/>
    </xf>
    <xf numFmtId="0" fontId="17" fillId="0" borderId="0" xfId="0" applyFont="1" applyAlignment="1">
      <alignment horizontal="center" vertical="center" wrapText="1"/>
    </xf>
    <xf numFmtId="0" fontId="73" fillId="0" borderId="14" xfId="0" applyFont="1" applyBorder="1" applyAlignment="1">
      <alignment horizontal="center" vertical="top" wrapText="1"/>
    </xf>
    <xf numFmtId="0" fontId="73" fillId="0" borderId="11" xfId="0" applyFont="1" applyBorder="1" applyAlignment="1">
      <alignment horizontal="center" vertical="top" wrapText="1"/>
    </xf>
    <xf numFmtId="0" fontId="72" fillId="0" borderId="0" xfId="0" applyFont="1" applyAlignment="1">
      <alignment horizontal="left" vertical="top" wrapText="1"/>
    </xf>
    <xf numFmtId="0" fontId="72" fillId="0" borderId="0" xfId="0" applyFont="1" applyAlignment="1">
      <alignment horizontal="left" wrapText="1"/>
    </xf>
    <xf numFmtId="0" fontId="72" fillId="0" borderId="0" xfId="0" applyFont="1" applyAlignment="1">
      <alignment horizontal="center" wrapText="1"/>
    </xf>
    <xf numFmtId="0" fontId="72" fillId="0" borderId="0" xfId="0" applyFont="1" applyAlignment="1">
      <alignment horizontal="left" vertical="top"/>
    </xf>
    <xf numFmtId="0" fontId="0" fillId="0" borderId="0" xfId="0" applyAlignment="1">
      <alignment vertical="top" wrapText="1"/>
    </xf>
    <xf numFmtId="0" fontId="72" fillId="0" borderId="0" xfId="0" applyFont="1" applyAlignment="1">
      <alignment/>
    </xf>
    <xf numFmtId="0" fontId="72" fillId="0" borderId="0" xfId="0" applyFont="1" applyAlignment="1">
      <alignment horizontal="justify"/>
    </xf>
    <xf numFmtId="0" fontId="91" fillId="0" borderId="0" xfId="0" applyFont="1" applyAlignment="1">
      <alignment wrapText="1"/>
    </xf>
    <xf numFmtId="0" fontId="72"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fs\Documents%20and%20Settings\Loner\&#1056;&#1072;&#1073;&#1086;&#1095;&#1080;&#1081;%20&#1089;&#1090;&#1086;&#1083;\&#1043;&#1086;&#1090;&#1086;&#1074;%20&#1087;&#1088;&#1080;&#1082;&#1083;&#1072;&#1076;&#1085;&#1072;&#1103;%20&#1080;&#1085;&#1092;&#1086;&#1088;&#1084;&#1072;&#1090;&#1080;&#1082;&#1072;\&#1050;&#1086;&#1087;&#1080;&#1103;%20&#1048;&#1085;&#1092;&#1086;&#1088;&#1084;&#1072;&#1090;&#1080;&#1082;&#107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Сводные"/>
      <sheetName val="План уч проц"/>
      <sheetName val="Лист3"/>
      <sheetName val="Перечень кабинетов"/>
      <sheetName val="Календарный график"/>
      <sheetName val="Лист1"/>
    </sheetNames>
    <sheetDataSet>
      <sheetData sheetId="3">
        <row r="3">
          <cell r="J3" t="str">
            <v>по программе базовой подготовки</v>
          </cell>
        </row>
        <row r="4">
          <cell r="J4" t="str">
            <v>по программе углубленной подготовки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E110"/>
  <sheetViews>
    <sheetView tabSelected="1" zoomScaleSheetLayoutView="100" zoomScalePageLayoutView="59" workbookViewId="0" topLeftCell="A81">
      <selection activeCell="A87" sqref="A87:C93"/>
    </sheetView>
  </sheetViews>
  <sheetFormatPr defaultColWidth="9.140625" defaultRowHeight="15"/>
  <cols>
    <col min="1" max="1" width="9.7109375" style="0" customWidth="1"/>
    <col min="2" max="2" width="23.140625" style="0" customWidth="1"/>
    <col min="3" max="3" width="5.57421875" style="2" customWidth="1"/>
    <col min="4" max="4" width="5.421875" style="0" customWidth="1"/>
    <col min="5" max="5" width="5.57421875" style="0" customWidth="1"/>
    <col min="6" max="12" width="7.00390625" style="0" customWidth="1"/>
    <col min="13" max="13" width="5.8515625" style="0" customWidth="1"/>
    <col min="14" max="14" width="6.00390625" style="0" customWidth="1"/>
    <col min="15" max="16" width="7.00390625" style="0" customWidth="1"/>
    <col min="17" max="17" width="6.421875" style="0" customWidth="1"/>
    <col min="18" max="18" width="6.00390625" style="0" customWidth="1"/>
    <col min="19" max="19" width="6.28125" style="0" customWidth="1"/>
    <col min="20" max="20" width="5.8515625" style="0" customWidth="1"/>
    <col min="21" max="21" width="6.140625" style="2" customWidth="1"/>
    <col min="22" max="22" width="5.7109375" style="2" customWidth="1"/>
    <col min="23" max="23" width="6.8515625" style="93" customWidth="1"/>
    <col min="24" max="24" width="6.8515625" style="0" customWidth="1"/>
  </cols>
  <sheetData>
    <row r="1" spans="1:31" ht="26.25" customHeight="1" thickBot="1">
      <c r="A1" s="311" t="s">
        <v>0</v>
      </c>
      <c r="B1" s="312" t="s">
        <v>1</v>
      </c>
      <c r="C1" s="318" t="s">
        <v>2</v>
      </c>
      <c r="D1" s="319"/>
      <c r="E1" s="320"/>
      <c r="F1" s="313" t="s">
        <v>3</v>
      </c>
      <c r="G1" s="324" t="s">
        <v>4</v>
      </c>
      <c r="H1" s="325"/>
      <c r="I1" s="325"/>
      <c r="J1" s="325"/>
      <c r="K1" s="325"/>
      <c r="L1" s="325"/>
      <c r="M1" s="325"/>
      <c r="N1" s="326"/>
      <c r="O1" s="312" t="s">
        <v>91</v>
      </c>
      <c r="P1" s="312"/>
      <c r="Q1" s="312"/>
      <c r="R1" s="312"/>
      <c r="S1" s="312"/>
      <c r="T1" s="312"/>
      <c r="U1" s="312"/>
      <c r="V1" s="312"/>
      <c r="W1" s="68"/>
      <c r="X1" s="122"/>
      <c r="Y1" s="68"/>
      <c r="Z1" s="41"/>
      <c r="AA1" s="42"/>
      <c r="AB1" s="43"/>
      <c r="AC1" s="1"/>
      <c r="AD1" s="1"/>
      <c r="AE1" s="1"/>
    </row>
    <row r="2" spans="1:31" ht="15" thickBot="1">
      <c r="A2" s="311"/>
      <c r="B2" s="312"/>
      <c r="C2" s="336"/>
      <c r="D2" s="337"/>
      <c r="E2" s="338"/>
      <c r="F2" s="314"/>
      <c r="G2" s="321" t="s">
        <v>5</v>
      </c>
      <c r="H2" s="324" t="s">
        <v>6</v>
      </c>
      <c r="I2" s="325"/>
      <c r="J2" s="325"/>
      <c r="K2" s="325"/>
      <c r="L2" s="325"/>
      <c r="M2" s="325"/>
      <c r="N2" s="326"/>
      <c r="O2" s="366" t="s">
        <v>7</v>
      </c>
      <c r="P2" s="366"/>
      <c r="Q2" s="332" t="s">
        <v>8</v>
      </c>
      <c r="R2" s="332"/>
      <c r="S2" s="333" t="s">
        <v>9</v>
      </c>
      <c r="T2" s="333"/>
      <c r="U2" s="342" t="s">
        <v>10</v>
      </c>
      <c r="V2" s="342"/>
      <c r="W2" s="68"/>
      <c r="X2" s="122"/>
      <c r="Y2" s="68"/>
      <c r="Z2" s="106"/>
      <c r="AA2" s="49"/>
      <c r="AB2" s="113"/>
      <c r="AC2" s="114"/>
      <c r="AD2" s="114"/>
      <c r="AE2" s="1"/>
    </row>
    <row r="3" spans="1:31" ht="39.75" customHeight="1" thickBot="1">
      <c r="A3" s="311"/>
      <c r="B3" s="312"/>
      <c r="C3" s="339"/>
      <c r="D3" s="340"/>
      <c r="E3" s="341"/>
      <c r="F3" s="314"/>
      <c r="G3" s="334"/>
      <c r="H3" s="327" t="s">
        <v>89</v>
      </c>
      <c r="I3" s="327"/>
      <c r="J3" s="327"/>
      <c r="K3" s="328"/>
      <c r="L3" s="356" t="s">
        <v>11</v>
      </c>
      <c r="M3" s="359" t="s">
        <v>12</v>
      </c>
      <c r="N3" s="359" t="s">
        <v>13</v>
      </c>
      <c r="O3" s="102" t="s">
        <v>14</v>
      </c>
      <c r="P3" s="102" t="s">
        <v>15</v>
      </c>
      <c r="Q3" s="97" t="s">
        <v>16</v>
      </c>
      <c r="R3" s="97" t="s">
        <v>17</v>
      </c>
      <c r="S3" s="94" t="s">
        <v>18</v>
      </c>
      <c r="T3" s="94" t="s">
        <v>19</v>
      </c>
      <c r="U3" s="146" t="s">
        <v>20</v>
      </c>
      <c r="V3" s="147" t="s">
        <v>21</v>
      </c>
      <c r="W3" s="123"/>
      <c r="X3" s="124"/>
      <c r="Y3" s="105"/>
      <c r="Z3" s="106"/>
      <c r="AA3" s="49"/>
      <c r="AB3" s="113"/>
      <c r="AC3" s="114"/>
      <c r="AD3" s="114"/>
      <c r="AE3" s="1"/>
    </row>
    <row r="4" spans="1:31" ht="27" customHeight="1" thickBot="1">
      <c r="A4" s="311"/>
      <c r="B4" s="312"/>
      <c r="C4" s="334" t="s">
        <v>22</v>
      </c>
      <c r="D4" s="334" t="s">
        <v>324</v>
      </c>
      <c r="E4" s="334" t="s">
        <v>325</v>
      </c>
      <c r="F4" s="314"/>
      <c r="G4" s="334"/>
      <c r="H4" s="362" t="s">
        <v>23</v>
      </c>
      <c r="I4" s="318" t="s">
        <v>90</v>
      </c>
      <c r="J4" s="319"/>
      <c r="K4" s="320"/>
      <c r="L4" s="357"/>
      <c r="M4" s="360"/>
      <c r="N4" s="360"/>
      <c r="O4" s="136">
        <v>17</v>
      </c>
      <c r="P4" s="136">
        <v>24</v>
      </c>
      <c r="Q4" s="98">
        <v>17</v>
      </c>
      <c r="R4" s="98">
        <v>24</v>
      </c>
      <c r="S4" s="95">
        <v>17</v>
      </c>
      <c r="T4" s="95">
        <v>25</v>
      </c>
      <c r="U4" s="148">
        <v>17</v>
      </c>
      <c r="V4" s="256">
        <v>24</v>
      </c>
      <c r="W4" s="68"/>
      <c r="X4" s="122"/>
      <c r="Y4" s="68"/>
      <c r="Z4" s="106"/>
      <c r="AA4" s="49">
        <v>0</v>
      </c>
      <c r="AB4" s="113"/>
      <c r="AC4" s="114"/>
      <c r="AD4" s="114"/>
      <c r="AE4" s="1"/>
    </row>
    <row r="5" spans="1:31" ht="15" thickBot="1">
      <c r="A5" s="311"/>
      <c r="B5" s="312"/>
      <c r="C5" s="334"/>
      <c r="D5" s="334"/>
      <c r="E5" s="334"/>
      <c r="F5" s="314"/>
      <c r="G5" s="334"/>
      <c r="H5" s="363"/>
      <c r="I5" s="321" t="s">
        <v>302</v>
      </c>
      <c r="J5" s="311" t="s">
        <v>246</v>
      </c>
      <c r="K5" s="321" t="s">
        <v>24</v>
      </c>
      <c r="L5" s="357"/>
      <c r="M5" s="360"/>
      <c r="N5" s="360"/>
      <c r="O5" s="136">
        <v>17</v>
      </c>
      <c r="P5" s="136">
        <v>24</v>
      </c>
      <c r="Q5" s="98">
        <v>17</v>
      </c>
      <c r="R5" s="98">
        <v>20</v>
      </c>
      <c r="S5" s="95">
        <v>12</v>
      </c>
      <c r="T5" s="95">
        <v>15</v>
      </c>
      <c r="U5" s="148">
        <v>13</v>
      </c>
      <c r="V5" s="256">
        <v>10</v>
      </c>
      <c r="W5" s="68"/>
      <c r="X5" s="122"/>
      <c r="Y5" s="68"/>
      <c r="Z5" s="106"/>
      <c r="AA5" s="49"/>
      <c r="AB5" s="113"/>
      <c r="AC5" s="114"/>
      <c r="AD5" s="114"/>
      <c r="AE5" s="1"/>
    </row>
    <row r="6" spans="1:31" ht="15" thickBot="1">
      <c r="A6" s="311"/>
      <c r="B6" s="312"/>
      <c r="C6" s="334"/>
      <c r="D6" s="334"/>
      <c r="E6" s="334"/>
      <c r="F6" s="314"/>
      <c r="G6" s="334"/>
      <c r="H6" s="363"/>
      <c r="I6" s="322"/>
      <c r="J6" s="365"/>
      <c r="K6" s="322"/>
      <c r="L6" s="357"/>
      <c r="M6" s="360"/>
      <c r="N6" s="360"/>
      <c r="O6" s="136" t="s">
        <v>25</v>
      </c>
      <c r="P6" s="136" t="s">
        <v>25</v>
      </c>
      <c r="Q6" s="98" t="s">
        <v>25</v>
      </c>
      <c r="R6" s="98" t="s">
        <v>25</v>
      </c>
      <c r="S6" s="95" t="s">
        <v>25</v>
      </c>
      <c r="T6" s="95" t="s">
        <v>25</v>
      </c>
      <c r="U6" s="148" t="s">
        <v>25</v>
      </c>
      <c r="V6" s="256" t="s">
        <v>25</v>
      </c>
      <c r="W6" s="68"/>
      <c r="X6" s="122"/>
      <c r="Y6" s="68"/>
      <c r="Z6" s="106"/>
      <c r="AA6" s="49"/>
      <c r="AB6" s="113"/>
      <c r="AC6" s="114"/>
      <c r="AD6" s="114"/>
      <c r="AE6" s="1"/>
    </row>
    <row r="7" spans="1:31" ht="111" customHeight="1" thickBot="1">
      <c r="A7" s="311"/>
      <c r="B7" s="312"/>
      <c r="C7" s="335"/>
      <c r="D7" s="335"/>
      <c r="E7" s="335"/>
      <c r="F7" s="315"/>
      <c r="G7" s="335"/>
      <c r="H7" s="364"/>
      <c r="I7" s="323"/>
      <c r="J7" s="365"/>
      <c r="K7" s="323"/>
      <c r="L7" s="358"/>
      <c r="M7" s="361"/>
      <c r="N7" s="361"/>
      <c r="O7" s="136"/>
      <c r="P7" s="136"/>
      <c r="Q7" s="98"/>
      <c r="R7" s="98"/>
      <c r="S7" s="95"/>
      <c r="T7" s="257"/>
      <c r="U7" s="148"/>
      <c r="V7" s="256"/>
      <c r="W7" s="68"/>
      <c r="X7" s="122"/>
      <c r="Y7" s="68"/>
      <c r="Z7" s="106"/>
      <c r="AA7" s="49"/>
      <c r="AB7" s="113"/>
      <c r="AC7" s="114"/>
      <c r="AD7" s="114"/>
      <c r="AE7" s="1"/>
    </row>
    <row r="8" spans="1:31" ht="40.5" customHeight="1" thickBot="1">
      <c r="A8" s="125">
        <v>1</v>
      </c>
      <c r="B8" s="125">
        <v>2</v>
      </c>
      <c r="C8" s="125">
        <v>3</v>
      </c>
      <c r="D8" s="125">
        <v>4</v>
      </c>
      <c r="E8" s="125">
        <v>5</v>
      </c>
      <c r="F8" s="125">
        <v>6</v>
      </c>
      <c r="G8" s="125">
        <v>7</v>
      </c>
      <c r="H8" s="125">
        <v>8</v>
      </c>
      <c r="I8" s="125">
        <v>9</v>
      </c>
      <c r="J8" s="125">
        <v>10</v>
      </c>
      <c r="K8" s="125">
        <v>11</v>
      </c>
      <c r="L8" s="125">
        <v>12</v>
      </c>
      <c r="M8" s="125">
        <v>13</v>
      </c>
      <c r="N8" s="125">
        <v>14</v>
      </c>
      <c r="O8" s="125">
        <v>15</v>
      </c>
      <c r="P8" s="125">
        <v>16</v>
      </c>
      <c r="Q8" s="125">
        <v>17</v>
      </c>
      <c r="R8" s="125">
        <v>18</v>
      </c>
      <c r="S8" s="125">
        <v>19</v>
      </c>
      <c r="T8" s="125">
        <v>20</v>
      </c>
      <c r="U8" s="126">
        <v>21</v>
      </c>
      <c r="V8" s="126">
        <v>22</v>
      </c>
      <c r="W8" s="203" t="s">
        <v>301</v>
      </c>
      <c r="X8" s="204" t="s">
        <v>180</v>
      </c>
      <c r="Y8" s="68"/>
      <c r="Z8" s="106"/>
      <c r="AA8" s="49"/>
      <c r="AB8" s="113"/>
      <c r="AC8" s="114"/>
      <c r="AD8" s="114"/>
      <c r="AE8" s="1"/>
    </row>
    <row r="9" spans="1:30" s="284" customFormat="1" ht="40.5" customHeight="1" thickBot="1">
      <c r="A9" s="155" t="s">
        <v>318</v>
      </c>
      <c r="B9" s="155" t="s">
        <v>297</v>
      </c>
      <c r="C9" s="10">
        <v>3</v>
      </c>
      <c r="D9" s="10">
        <v>0</v>
      </c>
      <c r="E9" s="10">
        <v>11</v>
      </c>
      <c r="F9" s="10">
        <f aca="true" t="shared" si="0" ref="F9:U9">SUM(F10,F21,F25)</f>
        <v>1476</v>
      </c>
      <c r="G9" s="10">
        <f t="shared" si="0"/>
        <v>0</v>
      </c>
      <c r="H9" s="10">
        <f t="shared" si="0"/>
        <v>1404</v>
      </c>
      <c r="I9" s="10">
        <f t="shared" si="0"/>
        <v>910</v>
      </c>
      <c r="J9" s="10">
        <f t="shared" si="0"/>
        <v>494</v>
      </c>
      <c r="K9" s="10">
        <f t="shared" si="0"/>
        <v>0</v>
      </c>
      <c r="L9" s="10">
        <f t="shared" si="0"/>
        <v>0</v>
      </c>
      <c r="M9" s="10">
        <f t="shared" si="0"/>
        <v>48</v>
      </c>
      <c r="N9" s="10">
        <f t="shared" si="0"/>
        <v>24</v>
      </c>
      <c r="O9" s="10">
        <f t="shared" si="0"/>
        <v>612</v>
      </c>
      <c r="P9" s="10">
        <f t="shared" si="0"/>
        <v>864</v>
      </c>
      <c r="Q9" s="10">
        <f t="shared" si="0"/>
        <v>0</v>
      </c>
      <c r="R9" s="10">
        <f t="shared" si="0"/>
        <v>0</v>
      </c>
      <c r="S9" s="10">
        <f t="shared" si="0"/>
        <v>0</v>
      </c>
      <c r="T9" s="10">
        <f t="shared" si="0"/>
        <v>0</v>
      </c>
      <c r="U9" s="10">
        <f t="shared" si="0"/>
        <v>0</v>
      </c>
      <c r="V9" s="294"/>
      <c r="W9" s="293"/>
      <c r="X9" s="295"/>
      <c r="Y9" s="68"/>
      <c r="Z9" s="106"/>
      <c r="AA9" s="281"/>
      <c r="AB9" s="113"/>
      <c r="AC9" s="114"/>
      <c r="AD9" s="114"/>
    </row>
    <row r="10" spans="1:31" ht="27" customHeight="1" thickBot="1">
      <c r="A10" s="155" t="s">
        <v>307</v>
      </c>
      <c r="B10" s="155" t="s">
        <v>308</v>
      </c>
      <c r="C10" s="10"/>
      <c r="D10" s="10"/>
      <c r="E10" s="289"/>
      <c r="F10" s="10">
        <f aca="true" t="shared" si="1" ref="F10:P10">SUM(F11:F20)</f>
        <v>895</v>
      </c>
      <c r="G10" s="10">
        <f t="shared" si="1"/>
        <v>0</v>
      </c>
      <c r="H10" s="10">
        <f t="shared" si="1"/>
        <v>853</v>
      </c>
      <c r="I10" s="10">
        <f t="shared" si="1"/>
        <v>507</v>
      </c>
      <c r="J10" s="10">
        <f t="shared" si="1"/>
        <v>346</v>
      </c>
      <c r="K10" s="10">
        <f t="shared" si="1"/>
        <v>0</v>
      </c>
      <c r="L10" s="10">
        <f t="shared" si="1"/>
        <v>0</v>
      </c>
      <c r="M10" s="10">
        <f t="shared" si="1"/>
        <v>30</v>
      </c>
      <c r="N10" s="10">
        <f t="shared" si="1"/>
        <v>12</v>
      </c>
      <c r="O10" s="10">
        <f t="shared" si="1"/>
        <v>391</v>
      </c>
      <c r="P10" s="10">
        <f t="shared" si="1"/>
        <v>504</v>
      </c>
      <c r="Q10" s="293">
        <f aca="true" t="shared" si="2" ref="Q10:V10">SUM(Q11:Q26)</f>
        <v>0</v>
      </c>
      <c r="R10" s="293">
        <f t="shared" si="2"/>
        <v>0</v>
      </c>
      <c r="S10" s="293">
        <f t="shared" si="2"/>
        <v>0</v>
      </c>
      <c r="T10" s="293">
        <f t="shared" si="2"/>
        <v>0</v>
      </c>
      <c r="U10" s="293">
        <f t="shared" si="2"/>
        <v>0</v>
      </c>
      <c r="V10" s="293">
        <f t="shared" si="2"/>
        <v>0</v>
      </c>
      <c r="W10" s="293">
        <f>SUM(W11:W26)</f>
        <v>0</v>
      </c>
      <c r="X10" s="296">
        <f>SUM(X11:X26)</f>
        <v>0</v>
      </c>
      <c r="Y10" s="352"/>
      <c r="Z10" s="352"/>
      <c r="AA10" s="352"/>
      <c r="AB10" s="113"/>
      <c r="AC10" s="114"/>
      <c r="AD10" s="114"/>
      <c r="AE10" s="1"/>
    </row>
    <row r="11" spans="1:31" ht="20.25" customHeight="1" thickBot="1">
      <c r="A11" s="210" t="s">
        <v>191</v>
      </c>
      <c r="B11" s="206" t="s">
        <v>309</v>
      </c>
      <c r="C11" s="288">
        <v>2</v>
      </c>
      <c r="D11" s="6"/>
      <c r="E11" s="290"/>
      <c r="F11" s="62">
        <v>90</v>
      </c>
      <c r="G11" s="286"/>
      <c r="H11" s="64">
        <v>78</v>
      </c>
      <c r="I11" s="286">
        <v>58</v>
      </c>
      <c r="J11" s="67">
        <v>20</v>
      </c>
      <c r="K11" s="286">
        <v>0</v>
      </c>
      <c r="L11" s="291">
        <v>0</v>
      </c>
      <c r="M11" s="286">
        <v>6</v>
      </c>
      <c r="N11" s="286">
        <v>6</v>
      </c>
      <c r="O11" s="291">
        <v>34</v>
      </c>
      <c r="P11" s="291">
        <v>56</v>
      </c>
      <c r="Q11" s="99"/>
      <c r="R11" s="99"/>
      <c r="S11" s="67"/>
      <c r="T11" s="67"/>
      <c r="U11" s="29"/>
      <c r="V11" s="29"/>
      <c r="W11" s="11"/>
      <c r="X11" s="212"/>
      <c r="Y11" s="351"/>
      <c r="Z11" s="351"/>
      <c r="AA11" s="49"/>
      <c r="AB11" s="113"/>
      <c r="AC11" s="114"/>
      <c r="AD11" s="114"/>
      <c r="AE11" s="1"/>
    </row>
    <row r="12" spans="1:31" ht="16.5" customHeight="1" thickBot="1">
      <c r="A12" s="210" t="s">
        <v>192</v>
      </c>
      <c r="B12" s="206" t="s">
        <v>26</v>
      </c>
      <c r="C12" s="288"/>
      <c r="D12" s="6"/>
      <c r="E12" s="290">
        <v>2</v>
      </c>
      <c r="F12" s="62">
        <v>101</v>
      </c>
      <c r="G12" s="286"/>
      <c r="H12" s="64">
        <v>95</v>
      </c>
      <c r="I12" s="286">
        <v>95</v>
      </c>
      <c r="J12" s="67">
        <v>0</v>
      </c>
      <c r="K12" s="286">
        <v>0</v>
      </c>
      <c r="L12" s="291">
        <v>0</v>
      </c>
      <c r="M12" s="286">
        <v>6</v>
      </c>
      <c r="N12" s="286">
        <v>0</v>
      </c>
      <c r="O12" s="291">
        <v>34</v>
      </c>
      <c r="P12" s="291">
        <v>67</v>
      </c>
      <c r="Q12" s="100"/>
      <c r="R12" s="101"/>
      <c r="S12" s="96"/>
      <c r="T12" s="96"/>
      <c r="U12" s="149"/>
      <c r="V12" s="149"/>
      <c r="W12" s="153"/>
      <c r="X12" s="212"/>
      <c r="Y12" s="106"/>
      <c r="Z12" s="106"/>
      <c r="AA12" s="49"/>
      <c r="AB12" s="113"/>
      <c r="AC12" s="114"/>
      <c r="AD12" s="114"/>
      <c r="AE12" s="1"/>
    </row>
    <row r="13" spans="1:30" s="2" customFormat="1" ht="16.5" customHeight="1" thickBot="1">
      <c r="A13" s="210" t="s">
        <v>319</v>
      </c>
      <c r="B13" s="206" t="s">
        <v>320</v>
      </c>
      <c r="C13" s="288"/>
      <c r="D13" s="6"/>
      <c r="E13" s="290">
        <v>1</v>
      </c>
      <c r="F13" s="62">
        <v>44</v>
      </c>
      <c r="G13" s="286"/>
      <c r="H13" s="64">
        <v>44</v>
      </c>
      <c r="I13" s="286">
        <v>44</v>
      </c>
      <c r="J13" s="67">
        <v>0</v>
      </c>
      <c r="K13" s="286">
        <v>0</v>
      </c>
      <c r="L13" s="291">
        <v>0</v>
      </c>
      <c r="M13" s="286">
        <v>0</v>
      </c>
      <c r="N13" s="286">
        <v>0</v>
      </c>
      <c r="O13" s="291">
        <v>44</v>
      </c>
      <c r="P13" s="291">
        <v>0</v>
      </c>
      <c r="Q13" s="100"/>
      <c r="R13" s="101"/>
      <c r="S13" s="96"/>
      <c r="T13" s="96"/>
      <c r="U13" s="149"/>
      <c r="V13" s="149"/>
      <c r="W13" s="153"/>
      <c r="X13" s="212"/>
      <c r="Y13" s="106"/>
      <c r="Z13" s="106"/>
      <c r="AA13" s="49"/>
      <c r="AB13" s="113"/>
      <c r="AC13" s="114"/>
      <c r="AD13" s="114"/>
    </row>
    <row r="14" spans="1:31" ht="15" customHeight="1" thickBot="1">
      <c r="A14" s="210" t="s">
        <v>193</v>
      </c>
      <c r="B14" s="206" t="s">
        <v>27</v>
      </c>
      <c r="C14" s="288">
        <v>2</v>
      </c>
      <c r="D14" s="5"/>
      <c r="E14" s="290"/>
      <c r="F14" s="62">
        <v>129</v>
      </c>
      <c r="G14" s="285"/>
      <c r="H14" s="64">
        <v>117</v>
      </c>
      <c r="I14" s="285">
        <v>0</v>
      </c>
      <c r="J14" s="8">
        <v>117</v>
      </c>
      <c r="K14" s="285">
        <v>0</v>
      </c>
      <c r="L14" s="61">
        <v>0</v>
      </c>
      <c r="M14" s="285">
        <v>6</v>
      </c>
      <c r="N14" s="285">
        <v>6</v>
      </c>
      <c r="O14" s="291">
        <v>51</v>
      </c>
      <c r="P14" s="291">
        <v>78</v>
      </c>
      <c r="Q14" s="100"/>
      <c r="R14" s="101"/>
      <c r="S14" s="96"/>
      <c r="T14" s="96"/>
      <c r="U14" s="149"/>
      <c r="V14" s="149"/>
      <c r="W14" s="153"/>
      <c r="X14" s="212"/>
      <c r="Y14" s="106"/>
      <c r="Z14" s="106"/>
      <c r="AA14" s="49"/>
      <c r="AB14" s="113"/>
      <c r="AC14" s="114"/>
      <c r="AD14" s="114"/>
      <c r="AE14" s="1"/>
    </row>
    <row r="15" spans="1:31" ht="22.5" customHeight="1" thickBot="1">
      <c r="A15" s="210" t="s">
        <v>194</v>
      </c>
      <c r="B15" s="206" t="s">
        <v>28</v>
      </c>
      <c r="C15" s="288"/>
      <c r="D15" s="5"/>
      <c r="E15" s="290">
        <v>2</v>
      </c>
      <c r="F15" s="62">
        <v>121</v>
      </c>
      <c r="G15" s="285"/>
      <c r="H15" s="64">
        <v>117</v>
      </c>
      <c r="I15" s="285">
        <v>87</v>
      </c>
      <c r="J15" s="8">
        <v>30</v>
      </c>
      <c r="K15" s="285">
        <v>0</v>
      </c>
      <c r="L15" s="61">
        <v>0</v>
      </c>
      <c r="M15" s="285">
        <v>4</v>
      </c>
      <c r="N15" s="285">
        <v>0</v>
      </c>
      <c r="O15" s="291">
        <v>39</v>
      </c>
      <c r="P15" s="291">
        <v>82</v>
      </c>
      <c r="Q15" s="100"/>
      <c r="R15" s="101"/>
      <c r="S15" s="96"/>
      <c r="T15" s="96"/>
      <c r="U15" s="149"/>
      <c r="V15" s="149"/>
      <c r="W15" s="153"/>
      <c r="X15" s="212"/>
      <c r="Y15" s="106"/>
      <c r="Z15" s="106"/>
      <c r="AA15" s="49"/>
      <c r="AB15" s="113"/>
      <c r="AC15" s="114"/>
      <c r="AD15" s="114"/>
      <c r="AE15" s="1"/>
    </row>
    <row r="16" spans="1:30" s="2" customFormat="1" ht="26.25" customHeight="1" thickBot="1">
      <c r="A16" s="210" t="s">
        <v>195</v>
      </c>
      <c r="B16" s="206" t="s">
        <v>30</v>
      </c>
      <c r="C16" s="288"/>
      <c r="D16" s="5"/>
      <c r="E16" s="290">
        <v>12</v>
      </c>
      <c r="F16" s="62">
        <v>117</v>
      </c>
      <c r="G16" s="285"/>
      <c r="H16" s="64">
        <v>117</v>
      </c>
      <c r="I16" s="285">
        <v>2</v>
      </c>
      <c r="J16" s="8">
        <v>115</v>
      </c>
      <c r="K16" s="285">
        <v>0</v>
      </c>
      <c r="L16" s="61">
        <v>0</v>
      </c>
      <c r="M16" s="285">
        <v>0</v>
      </c>
      <c r="N16" s="285">
        <v>0</v>
      </c>
      <c r="O16" s="291">
        <v>51</v>
      </c>
      <c r="P16" s="291">
        <v>66</v>
      </c>
      <c r="Q16" s="100"/>
      <c r="R16" s="101"/>
      <c r="S16" s="96"/>
      <c r="T16" s="96"/>
      <c r="U16" s="149"/>
      <c r="V16" s="149"/>
      <c r="W16" s="153"/>
      <c r="X16" s="212"/>
      <c r="Y16" s="106"/>
      <c r="Z16" s="106"/>
      <c r="AA16" s="49"/>
      <c r="AB16" s="113"/>
      <c r="AC16" s="114"/>
      <c r="AD16" s="114"/>
    </row>
    <row r="17" spans="1:31" ht="28.5" customHeight="1" thickBot="1">
      <c r="A17" s="210" t="s">
        <v>196</v>
      </c>
      <c r="B17" s="206" t="s">
        <v>31</v>
      </c>
      <c r="C17" s="288"/>
      <c r="D17" s="5"/>
      <c r="E17" s="5">
        <v>2</v>
      </c>
      <c r="F17" s="62">
        <v>70</v>
      </c>
      <c r="G17" s="285"/>
      <c r="H17" s="64">
        <v>70</v>
      </c>
      <c r="I17" s="285">
        <v>54</v>
      </c>
      <c r="J17" s="8">
        <v>16</v>
      </c>
      <c r="K17" s="285">
        <v>0</v>
      </c>
      <c r="L17" s="61">
        <v>0</v>
      </c>
      <c r="M17" s="285">
        <v>0</v>
      </c>
      <c r="N17" s="285">
        <v>0</v>
      </c>
      <c r="O17" s="291">
        <v>34</v>
      </c>
      <c r="P17" s="291">
        <v>36</v>
      </c>
      <c r="Q17" s="100"/>
      <c r="R17" s="101"/>
      <c r="S17" s="96"/>
      <c r="T17" s="96"/>
      <c r="U17" s="149"/>
      <c r="V17" s="149"/>
      <c r="W17" s="153"/>
      <c r="X17" s="212"/>
      <c r="Y17" s="106"/>
      <c r="Z17" s="106"/>
      <c r="AA17" s="49"/>
      <c r="AB17" s="113"/>
      <c r="AC17" s="114"/>
      <c r="AD17" s="114"/>
      <c r="AE17" s="1"/>
    </row>
    <row r="18" spans="1:30" s="284" customFormat="1" ht="19.5" customHeight="1" thickBot="1">
      <c r="A18" s="210" t="s">
        <v>197</v>
      </c>
      <c r="B18" s="206" t="s">
        <v>32</v>
      </c>
      <c r="C18" s="288"/>
      <c r="D18" s="5"/>
      <c r="E18" s="5">
        <v>1</v>
      </c>
      <c r="F18" s="62">
        <v>36</v>
      </c>
      <c r="G18" s="285"/>
      <c r="H18" s="64">
        <v>36</v>
      </c>
      <c r="I18" s="285">
        <v>30</v>
      </c>
      <c r="J18" s="8">
        <v>6</v>
      </c>
      <c r="K18" s="285">
        <v>0</v>
      </c>
      <c r="L18" s="61">
        <v>0</v>
      </c>
      <c r="M18" s="285">
        <v>0</v>
      </c>
      <c r="N18" s="285">
        <v>0</v>
      </c>
      <c r="O18" s="291">
        <v>36</v>
      </c>
      <c r="P18" s="291">
        <v>0</v>
      </c>
      <c r="Q18" s="100"/>
      <c r="R18" s="101"/>
      <c r="S18" s="96"/>
      <c r="T18" s="96"/>
      <c r="U18" s="149"/>
      <c r="V18" s="149"/>
      <c r="W18" s="153"/>
      <c r="X18" s="212"/>
      <c r="Y18" s="106"/>
      <c r="Z18" s="106"/>
      <c r="AA18" s="281"/>
      <c r="AB18" s="113"/>
      <c r="AC18" s="114"/>
      <c r="AD18" s="114"/>
    </row>
    <row r="19" spans="1:31" ht="15" thickBot="1">
      <c r="A19" s="210" t="s">
        <v>198</v>
      </c>
      <c r="B19" s="206" t="s">
        <v>29</v>
      </c>
      <c r="C19" s="288"/>
      <c r="D19" s="5"/>
      <c r="E19" s="5">
        <v>2</v>
      </c>
      <c r="F19" s="62">
        <v>82</v>
      </c>
      <c r="G19" s="285"/>
      <c r="H19" s="64">
        <v>78</v>
      </c>
      <c r="I19" s="285">
        <v>68</v>
      </c>
      <c r="J19" s="8">
        <v>10</v>
      </c>
      <c r="K19" s="285">
        <v>0</v>
      </c>
      <c r="L19" s="61">
        <v>0</v>
      </c>
      <c r="M19" s="285">
        <v>4</v>
      </c>
      <c r="N19" s="285">
        <v>0</v>
      </c>
      <c r="O19" s="291">
        <v>34</v>
      </c>
      <c r="P19" s="291">
        <v>48</v>
      </c>
      <c r="Q19" s="100"/>
      <c r="R19" s="101"/>
      <c r="S19" s="96"/>
      <c r="T19" s="96"/>
      <c r="U19" s="149"/>
      <c r="V19" s="149"/>
      <c r="W19" s="153"/>
      <c r="X19" s="212"/>
      <c r="Y19" s="106"/>
      <c r="Z19" s="106"/>
      <c r="AA19" s="49"/>
      <c r="AB19" s="113"/>
      <c r="AC19" s="114"/>
      <c r="AD19" s="114"/>
      <c r="AE19" s="1"/>
    </row>
    <row r="20" spans="1:31" ht="21.75" customHeight="1" thickBot="1">
      <c r="A20" s="210" t="s">
        <v>199</v>
      </c>
      <c r="B20" s="206" t="s">
        <v>88</v>
      </c>
      <c r="C20" s="288"/>
      <c r="D20" s="292"/>
      <c r="E20" s="5">
        <v>2</v>
      </c>
      <c r="F20" s="62">
        <v>105</v>
      </c>
      <c r="G20" s="285"/>
      <c r="H20" s="64">
        <v>101</v>
      </c>
      <c r="I20" s="285">
        <v>69</v>
      </c>
      <c r="J20" s="8">
        <v>32</v>
      </c>
      <c r="K20" s="285">
        <v>0</v>
      </c>
      <c r="L20" s="61">
        <v>0</v>
      </c>
      <c r="M20" s="285">
        <v>4</v>
      </c>
      <c r="N20" s="285">
        <v>0</v>
      </c>
      <c r="O20" s="291">
        <v>34</v>
      </c>
      <c r="P20" s="291">
        <v>71</v>
      </c>
      <c r="Q20" s="100"/>
      <c r="R20" s="101"/>
      <c r="S20" s="96"/>
      <c r="T20" s="96"/>
      <c r="U20" s="149"/>
      <c r="V20" s="149"/>
      <c r="W20" s="153"/>
      <c r="X20" s="212"/>
      <c r="Y20" s="106"/>
      <c r="Z20" s="106"/>
      <c r="AA20" s="49"/>
      <c r="AB20" s="113"/>
      <c r="AC20" s="114"/>
      <c r="AD20" s="114"/>
      <c r="AE20" s="1"/>
    </row>
    <row r="21" spans="1:30" s="2" customFormat="1" ht="31.5" customHeight="1" thickBot="1">
      <c r="A21" s="297" t="s">
        <v>310</v>
      </c>
      <c r="B21" s="298" t="s">
        <v>311</v>
      </c>
      <c r="C21" s="299"/>
      <c r="D21" s="300"/>
      <c r="E21" s="300"/>
      <c r="F21" s="301">
        <f>SUM(F22:F24)</f>
        <v>530</v>
      </c>
      <c r="G21" s="301">
        <f aca="true" t="shared" si="3" ref="G21:P21">SUM(G22:G24)</f>
        <v>0</v>
      </c>
      <c r="H21" s="301">
        <f t="shared" si="3"/>
        <v>500</v>
      </c>
      <c r="I21" s="301">
        <f t="shared" si="3"/>
        <v>386</v>
      </c>
      <c r="J21" s="301">
        <f t="shared" si="3"/>
        <v>114</v>
      </c>
      <c r="K21" s="301">
        <f t="shared" si="3"/>
        <v>0</v>
      </c>
      <c r="L21" s="301">
        <f t="shared" si="3"/>
        <v>0</v>
      </c>
      <c r="M21" s="301">
        <f t="shared" si="3"/>
        <v>18</v>
      </c>
      <c r="N21" s="301">
        <f t="shared" si="3"/>
        <v>12</v>
      </c>
      <c r="O21" s="301">
        <f t="shared" si="3"/>
        <v>170</v>
      </c>
      <c r="P21" s="301">
        <f t="shared" si="3"/>
        <v>360</v>
      </c>
      <c r="Q21" s="302"/>
      <c r="R21" s="303"/>
      <c r="S21" s="303"/>
      <c r="T21" s="303"/>
      <c r="U21" s="303"/>
      <c r="V21" s="303"/>
      <c r="W21" s="303"/>
      <c r="X21" s="304"/>
      <c r="Y21" s="106"/>
      <c r="Z21" s="106"/>
      <c r="AA21" s="49"/>
      <c r="AB21" s="113"/>
      <c r="AC21" s="114"/>
      <c r="AD21" s="114"/>
    </row>
    <row r="22" spans="1:30" s="2" customFormat="1" ht="17.25" customHeight="1" thickBot="1">
      <c r="A22" s="210" t="s">
        <v>312</v>
      </c>
      <c r="B22" s="206" t="s">
        <v>46</v>
      </c>
      <c r="C22" s="288">
        <v>2</v>
      </c>
      <c r="D22" s="5"/>
      <c r="E22" s="5"/>
      <c r="F22" s="62">
        <v>246</v>
      </c>
      <c r="G22" s="285"/>
      <c r="H22" s="64">
        <v>234</v>
      </c>
      <c r="I22" s="285">
        <v>200</v>
      </c>
      <c r="J22" s="8">
        <v>34</v>
      </c>
      <c r="K22" s="285">
        <v>0</v>
      </c>
      <c r="L22" s="61">
        <v>0</v>
      </c>
      <c r="M22" s="285">
        <v>6</v>
      </c>
      <c r="N22" s="285">
        <v>6</v>
      </c>
      <c r="O22" s="291">
        <v>102</v>
      </c>
      <c r="P22" s="291">
        <v>144</v>
      </c>
      <c r="Q22" s="100"/>
      <c r="R22" s="101"/>
      <c r="S22" s="96"/>
      <c r="T22" s="96"/>
      <c r="U22" s="149"/>
      <c r="V22" s="149"/>
      <c r="W22" s="153"/>
      <c r="X22" s="212"/>
      <c r="Y22" s="106"/>
      <c r="Z22" s="106"/>
      <c r="AA22" s="49"/>
      <c r="AB22" s="113"/>
      <c r="AC22" s="114"/>
      <c r="AD22" s="114"/>
    </row>
    <row r="23" spans="1:30" s="2" customFormat="1" ht="15.75" customHeight="1" thickBot="1">
      <c r="A23" s="210" t="s">
        <v>313</v>
      </c>
      <c r="B23" s="206" t="s">
        <v>314</v>
      </c>
      <c r="C23" s="3"/>
      <c r="D23" s="5"/>
      <c r="E23" s="5">
        <v>2</v>
      </c>
      <c r="F23" s="62">
        <v>106</v>
      </c>
      <c r="G23" s="285"/>
      <c r="H23" s="64">
        <v>100</v>
      </c>
      <c r="I23" s="285">
        <v>50</v>
      </c>
      <c r="J23" s="8">
        <v>50</v>
      </c>
      <c r="K23" s="285">
        <v>0</v>
      </c>
      <c r="L23" s="61">
        <v>0</v>
      </c>
      <c r="M23" s="285">
        <v>6</v>
      </c>
      <c r="N23" s="285">
        <v>0</v>
      </c>
      <c r="O23" s="291">
        <v>34</v>
      </c>
      <c r="P23" s="291">
        <v>72</v>
      </c>
      <c r="Q23" s="100"/>
      <c r="R23" s="101"/>
      <c r="S23" s="96"/>
      <c r="T23" s="96"/>
      <c r="U23" s="149"/>
      <c r="V23" s="149"/>
      <c r="W23" s="153"/>
      <c r="X23" s="212"/>
      <c r="Y23" s="106"/>
      <c r="Z23" s="106"/>
      <c r="AA23" s="49"/>
      <c r="AB23" s="113"/>
      <c r="AC23" s="114"/>
      <c r="AD23" s="114"/>
    </row>
    <row r="24" spans="1:31" ht="18" customHeight="1" thickBot="1">
      <c r="A24" s="210" t="s">
        <v>315</v>
      </c>
      <c r="B24" s="206" t="s">
        <v>33</v>
      </c>
      <c r="C24" s="287">
        <v>2</v>
      </c>
      <c r="D24" s="5"/>
      <c r="E24" s="5"/>
      <c r="F24" s="62">
        <v>178</v>
      </c>
      <c r="G24" s="285"/>
      <c r="H24" s="64">
        <v>166</v>
      </c>
      <c r="I24" s="285">
        <v>136</v>
      </c>
      <c r="J24" s="8">
        <v>30</v>
      </c>
      <c r="K24" s="285">
        <v>0</v>
      </c>
      <c r="L24" s="61">
        <v>0</v>
      </c>
      <c r="M24" s="285">
        <v>6</v>
      </c>
      <c r="N24" s="285">
        <v>6</v>
      </c>
      <c r="O24" s="291">
        <v>34</v>
      </c>
      <c r="P24" s="291">
        <v>144</v>
      </c>
      <c r="Q24" s="100"/>
      <c r="R24" s="101"/>
      <c r="S24" s="96"/>
      <c r="T24" s="96"/>
      <c r="U24" s="149"/>
      <c r="V24" s="149"/>
      <c r="W24" s="153"/>
      <c r="X24" s="212"/>
      <c r="Y24" s="106"/>
      <c r="Z24" s="106"/>
      <c r="AA24" s="49"/>
      <c r="AB24" s="113"/>
      <c r="AC24" s="114"/>
      <c r="AD24" s="114"/>
      <c r="AE24" s="1"/>
    </row>
    <row r="25" spans="1:30" s="137" customFormat="1" ht="20.25" customHeight="1" thickBot="1">
      <c r="A25" s="297" t="s">
        <v>316</v>
      </c>
      <c r="B25" s="298" t="s">
        <v>317</v>
      </c>
      <c r="C25" s="305"/>
      <c r="D25" s="306"/>
      <c r="E25" s="300"/>
      <c r="F25" s="301">
        <f>SUM(F26)</f>
        <v>51</v>
      </c>
      <c r="G25" s="301">
        <f aca="true" t="shared" si="4" ref="G25:P25">SUM(G26)</f>
        <v>0</v>
      </c>
      <c r="H25" s="301">
        <f t="shared" si="4"/>
        <v>51</v>
      </c>
      <c r="I25" s="301">
        <f t="shared" si="4"/>
        <v>17</v>
      </c>
      <c r="J25" s="301">
        <f t="shared" si="4"/>
        <v>34</v>
      </c>
      <c r="K25" s="301">
        <f t="shared" si="4"/>
        <v>0</v>
      </c>
      <c r="L25" s="307">
        <f t="shared" si="4"/>
        <v>0</v>
      </c>
      <c r="M25" s="301">
        <f t="shared" si="4"/>
        <v>0</v>
      </c>
      <c r="N25" s="301">
        <f t="shared" si="4"/>
        <v>0</v>
      </c>
      <c r="O25" s="301">
        <f t="shared" si="4"/>
        <v>51</v>
      </c>
      <c r="P25" s="301">
        <f t="shared" si="4"/>
        <v>0</v>
      </c>
      <c r="Q25" s="302"/>
      <c r="R25" s="303"/>
      <c r="S25" s="303"/>
      <c r="T25" s="303"/>
      <c r="U25" s="303"/>
      <c r="V25" s="303"/>
      <c r="W25" s="303"/>
      <c r="X25" s="304"/>
      <c r="Y25" s="106"/>
      <c r="Z25" s="106"/>
      <c r="AA25" s="135"/>
      <c r="AB25" s="113"/>
      <c r="AC25" s="114"/>
      <c r="AD25" s="114"/>
    </row>
    <row r="26" spans="1:30" s="2" customFormat="1" ht="53.25" thickBot="1">
      <c r="A26" s="210" t="s">
        <v>322</v>
      </c>
      <c r="B26" s="206" t="s">
        <v>323</v>
      </c>
      <c r="C26" s="3"/>
      <c r="D26" s="5"/>
      <c r="E26" s="5">
        <v>1</v>
      </c>
      <c r="F26" s="62">
        <v>51</v>
      </c>
      <c r="G26" s="285"/>
      <c r="H26" s="64">
        <v>51</v>
      </c>
      <c r="I26" s="285">
        <v>17</v>
      </c>
      <c r="J26" s="8">
        <v>34</v>
      </c>
      <c r="K26" s="285">
        <v>0</v>
      </c>
      <c r="L26" s="61">
        <v>0</v>
      </c>
      <c r="M26" s="285">
        <v>0</v>
      </c>
      <c r="N26" s="285">
        <v>0</v>
      </c>
      <c r="O26" s="291">
        <v>51</v>
      </c>
      <c r="P26" s="291">
        <v>0</v>
      </c>
      <c r="Q26" s="100"/>
      <c r="R26" s="101"/>
      <c r="S26" s="96"/>
      <c r="T26" s="96"/>
      <c r="U26" s="149"/>
      <c r="V26" s="149"/>
      <c r="W26" s="153"/>
      <c r="X26" s="212"/>
      <c r="Y26" s="106"/>
      <c r="Z26" s="106"/>
      <c r="AA26" s="49"/>
      <c r="AB26" s="113"/>
      <c r="AC26" s="114"/>
      <c r="AD26" s="114"/>
    </row>
    <row r="27" spans="1:30" s="137" customFormat="1" ht="16.5" customHeight="1" thickBot="1">
      <c r="A27" s="209" t="s">
        <v>202</v>
      </c>
      <c r="B27" s="206" t="s">
        <v>201</v>
      </c>
      <c r="C27" s="355"/>
      <c r="D27" s="355"/>
      <c r="E27" s="355"/>
      <c r="F27" s="355"/>
      <c r="G27" s="355"/>
      <c r="H27" s="355"/>
      <c r="I27" s="355"/>
      <c r="J27" s="355"/>
      <c r="K27" s="355"/>
      <c r="L27" s="355"/>
      <c r="M27" s="355"/>
      <c r="N27" s="355"/>
      <c r="O27" s="355"/>
      <c r="P27" s="355"/>
      <c r="Q27" s="355"/>
      <c r="R27" s="355"/>
      <c r="S27" s="355"/>
      <c r="T27" s="355"/>
      <c r="U27" s="355"/>
      <c r="V27" s="355"/>
      <c r="W27" s="96"/>
      <c r="X27" s="213"/>
      <c r="Y27" s="106"/>
      <c r="Z27" s="106"/>
      <c r="AA27" s="135"/>
      <c r="AB27" s="113"/>
      <c r="AC27" s="114"/>
      <c r="AD27" s="114"/>
    </row>
    <row r="28" spans="1:31" ht="38.25" customHeight="1" thickBot="1">
      <c r="A28" s="155" t="s">
        <v>34</v>
      </c>
      <c r="B28" s="155" t="s">
        <v>298</v>
      </c>
      <c r="C28" s="10">
        <v>0</v>
      </c>
      <c r="D28" s="10">
        <v>0</v>
      </c>
      <c r="E28" s="10">
        <v>7</v>
      </c>
      <c r="F28" s="10">
        <f>SUM(F29:F34)</f>
        <v>566</v>
      </c>
      <c r="G28" s="10">
        <f aca="true" t="shared" si="5" ref="G28:V28">SUM(G29:G34)</f>
        <v>48</v>
      </c>
      <c r="H28" s="10">
        <f t="shared" si="5"/>
        <v>518</v>
      </c>
      <c r="I28" s="10">
        <f t="shared" si="5"/>
        <v>130</v>
      </c>
      <c r="J28" s="10">
        <f t="shared" si="5"/>
        <v>388</v>
      </c>
      <c r="K28" s="10">
        <f t="shared" si="5"/>
        <v>0</v>
      </c>
      <c r="L28" s="10">
        <f t="shared" si="5"/>
        <v>0</v>
      </c>
      <c r="M28" s="10">
        <f t="shared" si="5"/>
        <v>0</v>
      </c>
      <c r="N28" s="10">
        <f t="shared" si="5"/>
        <v>0</v>
      </c>
      <c r="O28" s="10">
        <f t="shared" si="5"/>
        <v>0</v>
      </c>
      <c r="P28" s="10">
        <f t="shared" si="5"/>
        <v>0</v>
      </c>
      <c r="Q28" s="10">
        <f t="shared" si="5"/>
        <v>134</v>
      </c>
      <c r="R28" s="10">
        <f t="shared" si="5"/>
        <v>136</v>
      </c>
      <c r="S28" s="10">
        <f t="shared" si="5"/>
        <v>52</v>
      </c>
      <c r="T28" s="10">
        <f t="shared" si="5"/>
        <v>52</v>
      </c>
      <c r="U28" s="10">
        <f t="shared" si="5"/>
        <v>168</v>
      </c>
      <c r="V28" s="10">
        <f t="shared" si="5"/>
        <v>24</v>
      </c>
      <c r="W28" s="10">
        <f>SUM(W29:W34)</f>
        <v>98</v>
      </c>
      <c r="X28" s="211">
        <f>SUM(X29:X34)</f>
        <v>468</v>
      </c>
      <c r="Y28" s="115"/>
      <c r="Z28" s="115"/>
      <c r="AA28" s="49"/>
      <c r="AB28" s="113"/>
      <c r="AC28" s="50"/>
      <c r="AD28" s="50"/>
      <c r="AE28" s="1"/>
    </row>
    <row r="29" spans="1:31" ht="18" customHeight="1" thickBot="1">
      <c r="A29" s="138" t="s">
        <v>35</v>
      </c>
      <c r="B29" s="138" t="s">
        <v>36</v>
      </c>
      <c r="C29" s="22"/>
      <c r="D29" s="70"/>
      <c r="E29" s="201">
        <v>7</v>
      </c>
      <c r="F29" s="62">
        <v>60</v>
      </c>
      <c r="G29" s="201">
        <v>12</v>
      </c>
      <c r="H29" s="64">
        <v>48</v>
      </c>
      <c r="I29" s="141">
        <v>40</v>
      </c>
      <c r="J29" s="141">
        <v>8</v>
      </c>
      <c r="K29" s="201"/>
      <c r="L29" s="61"/>
      <c r="M29" s="201"/>
      <c r="N29" s="201"/>
      <c r="O29" s="104"/>
      <c r="P29" s="104"/>
      <c r="Q29" s="223"/>
      <c r="R29" s="223"/>
      <c r="S29" s="224"/>
      <c r="T29" s="225"/>
      <c r="U29" s="226">
        <v>60</v>
      </c>
      <c r="V29" s="227"/>
      <c r="W29" s="52">
        <v>12</v>
      </c>
      <c r="X29" s="214">
        <v>48</v>
      </c>
      <c r="Y29" s="107"/>
      <c r="Z29" s="115"/>
      <c r="AA29" s="49"/>
      <c r="AB29" s="113"/>
      <c r="AC29" s="114"/>
      <c r="AD29" s="114"/>
      <c r="AE29" s="1"/>
    </row>
    <row r="30" spans="1:31" ht="17.25" customHeight="1" thickBot="1">
      <c r="A30" s="138" t="s">
        <v>37</v>
      </c>
      <c r="B30" s="138" t="s">
        <v>28</v>
      </c>
      <c r="C30" s="22"/>
      <c r="D30" s="70"/>
      <c r="E30" s="201">
        <v>4</v>
      </c>
      <c r="F30" s="62">
        <v>56</v>
      </c>
      <c r="G30" s="201">
        <v>8</v>
      </c>
      <c r="H30" s="64">
        <v>48</v>
      </c>
      <c r="I30" s="141">
        <v>36</v>
      </c>
      <c r="J30" s="141">
        <v>12</v>
      </c>
      <c r="K30" s="201"/>
      <c r="L30" s="61"/>
      <c r="M30" s="201"/>
      <c r="N30" s="201"/>
      <c r="O30" s="104"/>
      <c r="P30" s="104"/>
      <c r="Q30" s="228"/>
      <c r="R30" s="229">
        <v>56</v>
      </c>
      <c r="S30" s="230"/>
      <c r="T30" s="230"/>
      <c r="U30" s="226"/>
      <c r="V30" s="226"/>
      <c r="W30" s="52">
        <v>8</v>
      </c>
      <c r="X30" s="214">
        <v>48</v>
      </c>
      <c r="Y30" s="107"/>
      <c r="Z30" s="115"/>
      <c r="AA30" s="49"/>
      <c r="AB30" s="113"/>
      <c r="AC30" s="114"/>
      <c r="AD30" s="114"/>
      <c r="AE30" s="1"/>
    </row>
    <row r="31" spans="1:31" ht="45" customHeight="1" thickBot="1">
      <c r="A31" s="138" t="s">
        <v>38</v>
      </c>
      <c r="B31" s="138" t="s">
        <v>39</v>
      </c>
      <c r="C31" s="22"/>
      <c r="D31" s="15"/>
      <c r="E31" s="5">
        <v>468</v>
      </c>
      <c r="F31" s="62">
        <v>184</v>
      </c>
      <c r="G31" s="201">
        <v>12</v>
      </c>
      <c r="H31" s="64">
        <v>172</v>
      </c>
      <c r="I31" s="141">
        <v>0</v>
      </c>
      <c r="J31" s="141">
        <v>172</v>
      </c>
      <c r="K31" s="201"/>
      <c r="L31" s="61"/>
      <c r="M31" s="201"/>
      <c r="N31" s="201"/>
      <c r="O31" s="104"/>
      <c r="P31" s="104"/>
      <c r="Q31" s="100">
        <v>42</v>
      </c>
      <c r="R31" s="228">
        <v>40</v>
      </c>
      <c r="S31" s="224">
        <v>26</v>
      </c>
      <c r="T31" s="224">
        <v>26</v>
      </c>
      <c r="U31" s="231">
        <v>26</v>
      </c>
      <c r="V31" s="231">
        <v>24</v>
      </c>
      <c r="W31" s="52">
        <v>12</v>
      </c>
      <c r="X31" s="214">
        <v>172</v>
      </c>
      <c r="Y31" s="107"/>
      <c r="Z31" s="115"/>
      <c r="AA31" s="49"/>
      <c r="AB31" s="113"/>
      <c r="AC31" s="114"/>
      <c r="AD31" s="114"/>
      <c r="AE31" s="1"/>
    </row>
    <row r="32" spans="1:31" ht="20.25" customHeight="1" thickBot="1">
      <c r="A32" s="138" t="s">
        <v>40</v>
      </c>
      <c r="B32" s="138" t="s">
        <v>30</v>
      </c>
      <c r="C32" s="22"/>
      <c r="D32" s="201">
        <v>3456</v>
      </c>
      <c r="E32" s="201">
        <v>7</v>
      </c>
      <c r="F32" s="62">
        <v>160</v>
      </c>
      <c r="G32" s="201">
        <v>0</v>
      </c>
      <c r="H32" s="64">
        <v>160</v>
      </c>
      <c r="I32" s="141">
        <v>2</v>
      </c>
      <c r="J32" s="141">
        <v>158</v>
      </c>
      <c r="K32" s="201"/>
      <c r="L32" s="61"/>
      <c r="M32" s="201"/>
      <c r="N32" s="201"/>
      <c r="O32" s="104"/>
      <c r="P32" s="104"/>
      <c r="Q32" s="232">
        <v>42</v>
      </c>
      <c r="R32" s="232">
        <v>40</v>
      </c>
      <c r="S32" s="230">
        <v>26</v>
      </c>
      <c r="T32" s="230">
        <v>26</v>
      </c>
      <c r="U32" s="226">
        <v>26</v>
      </c>
      <c r="V32" s="233"/>
      <c r="W32" s="52">
        <v>0</v>
      </c>
      <c r="X32" s="214">
        <v>160</v>
      </c>
      <c r="Y32" s="107"/>
      <c r="Z32" s="115"/>
      <c r="AA32" s="49"/>
      <c r="AB32" s="113"/>
      <c r="AC32" s="114"/>
      <c r="AD32" s="114"/>
      <c r="AE32" s="1"/>
    </row>
    <row r="33" spans="1:31" ht="21.75" customHeight="1" thickBot="1">
      <c r="A33" s="207" t="s">
        <v>41</v>
      </c>
      <c r="B33" s="207" t="s">
        <v>42</v>
      </c>
      <c r="C33" s="12"/>
      <c r="D33" s="282"/>
      <c r="E33" s="201">
        <v>7</v>
      </c>
      <c r="F33" s="62">
        <v>56</v>
      </c>
      <c r="G33" s="201">
        <v>8</v>
      </c>
      <c r="H33" s="64">
        <v>48</v>
      </c>
      <c r="I33" s="141">
        <v>32</v>
      </c>
      <c r="J33" s="141">
        <v>16</v>
      </c>
      <c r="K33" s="201"/>
      <c r="L33" s="61"/>
      <c r="M33" s="201"/>
      <c r="N33" s="201"/>
      <c r="O33" s="104"/>
      <c r="P33" s="104"/>
      <c r="Q33" s="223"/>
      <c r="R33" s="223"/>
      <c r="S33" s="224"/>
      <c r="T33" s="225"/>
      <c r="U33" s="234">
        <v>56</v>
      </c>
      <c r="V33" s="227" t="s">
        <v>247</v>
      </c>
      <c r="W33" s="52">
        <v>16</v>
      </c>
      <c r="X33" s="214">
        <v>40</v>
      </c>
      <c r="Y33" s="107"/>
      <c r="Z33" s="116"/>
      <c r="AA33" s="49"/>
      <c r="AB33" s="113"/>
      <c r="AC33" s="114"/>
      <c r="AD33" s="114"/>
      <c r="AE33" s="1"/>
    </row>
    <row r="34" spans="1:31" ht="57.75" customHeight="1" thickBot="1">
      <c r="A34" s="207" t="s">
        <v>43</v>
      </c>
      <c r="B34" s="207" t="s">
        <v>203</v>
      </c>
      <c r="C34" s="12"/>
      <c r="D34" s="283"/>
      <c r="E34" s="201">
        <v>3</v>
      </c>
      <c r="F34" s="62">
        <v>50</v>
      </c>
      <c r="G34" s="201">
        <v>8</v>
      </c>
      <c r="H34" s="64">
        <v>42</v>
      </c>
      <c r="I34" s="141">
        <v>20</v>
      </c>
      <c r="J34" s="230">
        <v>22</v>
      </c>
      <c r="K34" s="201"/>
      <c r="L34" s="61"/>
      <c r="M34" s="201"/>
      <c r="N34" s="201"/>
      <c r="O34" s="104"/>
      <c r="P34" s="104"/>
      <c r="Q34" s="235">
        <v>50</v>
      </c>
      <c r="R34" s="235"/>
      <c r="S34" s="236"/>
      <c r="T34" s="236"/>
      <c r="U34" s="226"/>
      <c r="V34" s="226"/>
      <c r="W34" s="52">
        <v>50</v>
      </c>
      <c r="X34" s="214">
        <v>0</v>
      </c>
      <c r="Y34" s="107"/>
      <c r="Z34" s="115"/>
      <c r="AA34" s="49"/>
      <c r="AB34" s="113"/>
      <c r="AC34" s="114"/>
      <c r="AD34" s="49"/>
      <c r="AE34" s="1"/>
    </row>
    <row r="35" spans="1:31" ht="38.25" customHeight="1" thickBot="1">
      <c r="A35" s="155" t="s">
        <v>44</v>
      </c>
      <c r="B35" s="155" t="s">
        <v>299</v>
      </c>
      <c r="C35" s="19">
        <v>2</v>
      </c>
      <c r="D35" s="20">
        <v>0</v>
      </c>
      <c r="E35" s="10">
        <v>1</v>
      </c>
      <c r="F35" s="10">
        <f>SUM(F36:F38)</f>
        <v>188</v>
      </c>
      <c r="G35" s="10">
        <f aca="true" t="shared" si="6" ref="G35:V35">SUM(G36:G38)</f>
        <v>22</v>
      </c>
      <c r="H35" s="10">
        <f t="shared" si="6"/>
        <v>144</v>
      </c>
      <c r="I35" s="10">
        <f t="shared" si="6"/>
        <v>68</v>
      </c>
      <c r="J35" s="10">
        <f t="shared" si="6"/>
        <v>76</v>
      </c>
      <c r="K35" s="10">
        <f t="shared" si="6"/>
        <v>0</v>
      </c>
      <c r="L35" s="10">
        <f t="shared" si="6"/>
        <v>0</v>
      </c>
      <c r="M35" s="10">
        <f t="shared" si="6"/>
        <v>10</v>
      </c>
      <c r="N35" s="10">
        <f t="shared" si="6"/>
        <v>12</v>
      </c>
      <c r="O35" s="10">
        <f t="shared" si="6"/>
        <v>0</v>
      </c>
      <c r="P35" s="10">
        <f t="shared" si="6"/>
        <v>0</v>
      </c>
      <c r="Q35" s="10">
        <f t="shared" si="6"/>
        <v>100</v>
      </c>
      <c r="R35" s="10">
        <f t="shared" si="6"/>
        <v>88</v>
      </c>
      <c r="S35" s="10">
        <f t="shared" si="6"/>
        <v>0</v>
      </c>
      <c r="T35" s="10">
        <f t="shared" si="6"/>
        <v>0</v>
      </c>
      <c r="U35" s="10">
        <f t="shared" si="6"/>
        <v>0</v>
      </c>
      <c r="V35" s="10">
        <f t="shared" si="6"/>
        <v>0</v>
      </c>
      <c r="W35" s="10">
        <f>SUM(W36:W38)</f>
        <v>38</v>
      </c>
      <c r="X35" s="211">
        <f>SUM(X36:X38)</f>
        <v>150</v>
      </c>
      <c r="Y35" s="68"/>
      <c r="Z35" s="115"/>
      <c r="AA35" s="49"/>
      <c r="AB35" s="113"/>
      <c r="AC35" s="50"/>
      <c r="AD35" s="50"/>
      <c r="AE35" s="1"/>
    </row>
    <row r="36" spans="1:31" ht="15" thickBot="1">
      <c r="A36" s="138" t="s">
        <v>45</v>
      </c>
      <c r="B36" s="138" t="s">
        <v>46</v>
      </c>
      <c r="C36" s="22">
        <v>4</v>
      </c>
      <c r="D36" s="15"/>
      <c r="E36" s="201"/>
      <c r="F36" s="62">
        <v>82</v>
      </c>
      <c r="G36" s="201">
        <v>14</v>
      </c>
      <c r="H36" s="53">
        <v>54</v>
      </c>
      <c r="I36" s="141">
        <v>30</v>
      </c>
      <c r="J36" s="141">
        <v>24</v>
      </c>
      <c r="K36" s="201"/>
      <c r="L36" s="61"/>
      <c r="M36" s="201">
        <v>8</v>
      </c>
      <c r="N36" s="201">
        <v>6</v>
      </c>
      <c r="O36" s="104"/>
      <c r="P36" s="104"/>
      <c r="Q36" s="237">
        <v>34</v>
      </c>
      <c r="R36" s="237">
        <v>48</v>
      </c>
      <c r="S36" s="202"/>
      <c r="T36" s="202"/>
      <c r="U36" s="143"/>
      <c r="V36" s="143"/>
      <c r="W36" s="52">
        <v>22</v>
      </c>
      <c r="X36" s="214">
        <v>60</v>
      </c>
      <c r="Y36" s="107"/>
      <c r="Z36" s="115"/>
      <c r="AA36" s="49"/>
      <c r="AB36" s="113"/>
      <c r="AC36" s="114"/>
      <c r="AD36" s="49"/>
      <c r="AE36" s="1"/>
    </row>
    <row r="37" spans="1:31" ht="15" thickBot="1">
      <c r="A37" s="138" t="s">
        <v>47</v>
      </c>
      <c r="B37" s="138" t="s">
        <v>200</v>
      </c>
      <c r="C37" s="22">
        <v>3</v>
      </c>
      <c r="D37" s="15"/>
      <c r="E37" s="201"/>
      <c r="F37" s="62">
        <v>66</v>
      </c>
      <c r="G37" s="201">
        <v>4</v>
      </c>
      <c r="H37" s="53">
        <v>54</v>
      </c>
      <c r="I37" s="141">
        <v>10</v>
      </c>
      <c r="J37" s="141">
        <v>44</v>
      </c>
      <c r="K37" s="201"/>
      <c r="L37" s="61"/>
      <c r="M37" s="201">
        <v>2</v>
      </c>
      <c r="N37" s="201">
        <v>6</v>
      </c>
      <c r="O37" s="104"/>
      <c r="P37" s="104"/>
      <c r="Q37" s="238">
        <v>66</v>
      </c>
      <c r="R37" s="238"/>
      <c r="S37" s="202"/>
      <c r="T37" s="202"/>
      <c r="U37" s="143"/>
      <c r="V37" s="143"/>
      <c r="W37" s="52">
        <v>12</v>
      </c>
      <c r="X37" s="214">
        <v>54</v>
      </c>
      <c r="Y37" s="107"/>
      <c r="Z37" s="115"/>
      <c r="AA37" s="49"/>
      <c r="AB37" s="117"/>
      <c r="AC37" s="114"/>
      <c r="AD37" s="114"/>
      <c r="AE37" s="1"/>
    </row>
    <row r="38" spans="1:31" ht="27" thickBot="1">
      <c r="A38" s="210" t="s">
        <v>48</v>
      </c>
      <c r="B38" s="138" t="s">
        <v>204</v>
      </c>
      <c r="C38" s="16"/>
      <c r="D38" s="201"/>
      <c r="E38" s="201">
        <v>4</v>
      </c>
      <c r="F38" s="62">
        <v>40</v>
      </c>
      <c r="G38" s="201">
        <v>4</v>
      </c>
      <c r="H38" s="53">
        <v>36</v>
      </c>
      <c r="I38" s="141">
        <v>28</v>
      </c>
      <c r="J38" s="141">
        <v>8</v>
      </c>
      <c r="K38" s="201"/>
      <c r="L38" s="61"/>
      <c r="M38" s="201">
        <v>0</v>
      </c>
      <c r="N38" s="201"/>
      <c r="O38" s="104"/>
      <c r="P38" s="104"/>
      <c r="Q38" s="238"/>
      <c r="R38" s="238">
        <v>40</v>
      </c>
      <c r="S38" s="202"/>
      <c r="T38" s="202"/>
      <c r="U38" s="143"/>
      <c r="V38" s="143"/>
      <c r="W38" s="52">
        <v>4</v>
      </c>
      <c r="X38" s="214">
        <v>36</v>
      </c>
      <c r="Y38" s="107"/>
      <c r="Z38" s="115"/>
      <c r="AA38" s="49"/>
      <c r="AB38" s="113"/>
      <c r="AC38" s="114"/>
      <c r="AD38" s="114"/>
      <c r="AE38" s="1"/>
    </row>
    <row r="39" spans="1:31" ht="27" thickBot="1">
      <c r="A39" s="155" t="s">
        <v>49</v>
      </c>
      <c r="B39" s="155" t="s">
        <v>300</v>
      </c>
      <c r="C39" s="23">
        <v>3</v>
      </c>
      <c r="D39" s="24">
        <v>1</v>
      </c>
      <c r="E39" s="10">
        <v>10</v>
      </c>
      <c r="F39" s="10">
        <f>SUM(F40:F52)</f>
        <v>912</v>
      </c>
      <c r="G39" s="10">
        <f aca="true" t="shared" si="7" ref="G39:V39">SUM(G40:G52)</f>
        <v>92</v>
      </c>
      <c r="H39" s="10">
        <f t="shared" si="7"/>
        <v>754</v>
      </c>
      <c r="I39" s="10">
        <f t="shared" si="7"/>
        <v>372</v>
      </c>
      <c r="J39" s="10">
        <f t="shared" si="7"/>
        <v>382</v>
      </c>
      <c r="K39" s="10">
        <f t="shared" si="7"/>
        <v>0</v>
      </c>
      <c r="L39" s="10">
        <f t="shared" si="7"/>
        <v>0</v>
      </c>
      <c r="M39" s="10">
        <f t="shared" si="7"/>
        <v>48</v>
      </c>
      <c r="N39" s="10">
        <f t="shared" si="7"/>
        <v>18</v>
      </c>
      <c r="O39" s="10">
        <f t="shared" si="7"/>
        <v>0</v>
      </c>
      <c r="P39" s="10">
        <f t="shared" si="7"/>
        <v>0</v>
      </c>
      <c r="Q39" s="10">
        <f t="shared" si="7"/>
        <v>292</v>
      </c>
      <c r="R39" s="10">
        <f t="shared" si="7"/>
        <v>284</v>
      </c>
      <c r="S39" s="10">
        <f t="shared" si="7"/>
        <v>20</v>
      </c>
      <c r="T39" s="10">
        <f t="shared" si="7"/>
        <v>164</v>
      </c>
      <c r="U39" s="10">
        <f t="shared" si="7"/>
        <v>60</v>
      </c>
      <c r="V39" s="10">
        <f t="shared" si="7"/>
        <v>92</v>
      </c>
      <c r="W39" s="10">
        <f>SUM(W40:W52)</f>
        <v>292</v>
      </c>
      <c r="X39" s="211">
        <f>SUM(X40:X52)</f>
        <v>620</v>
      </c>
      <c r="Y39" s="68"/>
      <c r="Z39" s="115"/>
      <c r="AA39" s="49"/>
      <c r="AB39" s="113"/>
      <c r="AC39" s="50"/>
      <c r="AD39" s="50"/>
      <c r="AE39" s="1"/>
    </row>
    <row r="40" spans="1:31" ht="15" thickBot="1">
      <c r="A40" s="138" t="s">
        <v>50</v>
      </c>
      <c r="B40" s="222" t="s">
        <v>205</v>
      </c>
      <c r="C40" s="22"/>
      <c r="D40" s="70"/>
      <c r="E40" s="5">
        <v>4</v>
      </c>
      <c r="F40" s="62">
        <v>98</v>
      </c>
      <c r="G40" s="201">
        <v>4</v>
      </c>
      <c r="H40" s="64">
        <v>88</v>
      </c>
      <c r="I40" s="141">
        <v>6</v>
      </c>
      <c r="J40" s="141">
        <v>82</v>
      </c>
      <c r="K40" s="201"/>
      <c r="L40" s="61"/>
      <c r="M40" s="141">
        <v>6</v>
      </c>
      <c r="N40" s="201"/>
      <c r="O40" s="104"/>
      <c r="P40" s="104"/>
      <c r="Q40" s="238">
        <v>48</v>
      </c>
      <c r="R40" s="237">
        <v>50</v>
      </c>
      <c r="S40" s="202"/>
      <c r="T40" s="202"/>
      <c r="U40" s="143"/>
      <c r="V40" s="143"/>
      <c r="W40" s="52">
        <v>8</v>
      </c>
      <c r="X40" s="214">
        <v>90</v>
      </c>
      <c r="Y40" s="107"/>
      <c r="Z40" s="106"/>
      <c r="AA40" s="49"/>
      <c r="AB40" s="113"/>
      <c r="AC40" s="114"/>
      <c r="AD40" s="114"/>
      <c r="AE40" s="1"/>
    </row>
    <row r="41" spans="1:31" ht="15" thickBot="1">
      <c r="A41" s="138" t="s">
        <v>51</v>
      </c>
      <c r="B41" s="222" t="s">
        <v>206</v>
      </c>
      <c r="C41" s="22">
        <v>4</v>
      </c>
      <c r="D41" s="15"/>
      <c r="E41" s="5"/>
      <c r="F41" s="62">
        <v>138</v>
      </c>
      <c r="G41" s="201">
        <v>8</v>
      </c>
      <c r="H41" s="64">
        <v>118</v>
      </c>
      <c r="I41" s="141">
        <v>58</v>
      </c>
      <c r="J41" s="141">
        <v>60</v>
      </c>
      <c r="K41" s="201"/>
      <c r="L41" s="61"/>
      <c r="M41" s="141">
        <v>6</v>
      </c>
      <c r="N41" s="201">
        <v>6</v>
      </c>
      <c r="O41" s="104"/>
      <c r="P41" s="104"/>
      <c r="Q41" s="238">
        <v>68</v>
      </c>
      <c r="R41" s="228">
        <v>70</v>
      </c>
      <c r="S41" s="202"/>
      <c r="T41" s="202"/>
      <c r="U41" s="143"/>
      <c r="V41" s="143"/>
      <c r="W41" s="52">
        <v>18</v>
      </c>
      <c r="X41" s="214">
        <v>120</v>
      </c>
      <c r="Y41" s="107"/>
      <c r="Z41" s="106"/>
      <c r="AA41" s="49"/>
      <c r="AB41" s="113"/>
      <c r="AC41" s="114"/>
      <c r="AD41" s="49"/>
      <c r="AE41" s="1"/>
    </row>
    <row r="42" spans="1:31" ht="25.5" customHeight="1" thickBot="1">
      <c r="A42" s="138" t="s">
        <v>52</v>
      </c>
      <c r="B42" s="222" t="s">
        <v>207</v>
      </c>
      <c r="C42" s="22"/>
      <c r="D42" s="5"/>
      <c r="E42" s="5">
        <v>4</v>
      </c>
      <c r="F42" s="62">
        <v>114</v>
      </c>
      <c r="G42" s="201">
        <v>10</v>
      </c>
      <c r="H42" s="64">
        <v>100</v>
      </c>
      <c r="I42" s="141">
        <v>60</v>
      </c>
      <c r="J42" s="141">
        <v>40</v>
      </c>
      <c r="K42" s="201"/>
      <c r="L42" s="61"/>
      <c r="M42" s="141">
        <v>4</v>
      </c>
      <c r="N42" s="201"/>
      <c r="O42" s="104"/>
      <c r="P42" s="104"/>
      <c r="Q42" s="238">
        <v>50</v>
      </c>
      <c r="R42" s="238">
        <v>64</v>
      </c>
      <c r="S42" s="202"/>
      <c r="T42" s="202"/>
      <c r="U42" s="143"/>
      <c r="V42" s="143"/>
      <c r="W42" s="52">
        <v>14</v>
      </c>
      <c r="X42" s="214">
        <v>100</v>
      </c>
      <c r="Y42" s="107"/>
      <c r="Z42" s="106"/>
      <c r="AA42" s="49"/>
      <c r="AB42" s="113"/>
      <c r="AC42" s="114"/>
      <c r="AD42" s="114"/>
      <c r="AE42" s="1"/>
    </row>
    <row r="43" spans="1:31" ht="15" thickBot="1">
      <c r="A43" s="138" t="s">
        <v>53</v>
      </c>
      <c r="B43" s="222" t="s">
        <v>208</v>
      </c>
      <c r="C43" s="22">
        <v>3</v>
      </c>
      <c r="D43" s="5"/>
      <c r="E43" s="5"/>
      <c r="F43" s="62">
        <v>80</v>
      </c>
      <c r="G43" s="201">
        <v>8</v>
      </c>
      <c r="H43" s="64">
        <v>60</v>
      </c>
      <c r="I43" s="141">
        <v>40</v>
      </c>
      <c r="J43" s="141">
        <v>20</v>
      </c>
      <c r="K43" s="201">
        <v>0</v>
      </c>
      <c r="L43" s="61"/>
      <c r="M43" s="141">
        <v>6</v>
      </c>
      <c r="N43" s="201">
        <v>6</v>
      </c>
      <c r="O43" s="104"/>
      <c r="P43" s="104"/>
      <c r="Q43" s="238">
        <v>80</v>
      </c>
      <c r="R43" s="237"/>
      <c r="S43" s="202"/>
      <c r="T43" s="202"/>
      <c r="U43" s="143"/>
      <c r="V43" s="143"/>
      <c r="W43" s="52">
        <v>20</v>
      </c>
      <c r="X43" s="214">
        <v>60</v>
      </c>
      <c r="Y43" s="107"/>
      <c r="Z43" s="106"/>
      <c r="AA43" s="49"/>
      <c r="AB43" s="113"/>
      <c r="AC43" s="114"/>
      <c r="AD43" s="114"/>
      <c r="AE43" s="1"/>
    </row>
    <row r="44" spans="1:31" ht="37.5" customHeight="1" thickBot="1">
      <c r="A44" s="210" t="s">
        <v>54</v>
      </c>
      <c r="B44" s="222" t="s">
        <v>55</v>
      </c>
      <c r="C44" s="22"/>
      <c r="D44" s="5"/>
      <c r="E44" s="5">
        <v>4</v>
      </c>
      <c r="F44" s="62">
        <v>68</v>
      </c>
      <c r="G44" s="201">
        <v>8</v>
      </c>
      <c r="H44" s="64">
        <v>60</v>
      </c>
      <c r="I44" s="141">
        <v>40</v>
      </c>
      <c r="J44" s="141">
        <v>20</v>
      </c>
      <c r="K44" s="201"/>
      <c r="L44" s="61"/>
      <c r="M44" s="141">
        <v>0</v>
      </c>
      <c r="N44" s="201"/>
      <c r="O44" s="104"/>
      <c r="P44" s="104"/>
      <c r="Q44" s="238"/>
      <c r="R44" s="237">
        <v>68</v>
      </c>
      <c r="S44" s="202"/>
      <c r="T44" s="202"/>
      <c r="U44" s="143"/>
      <c r="V44" s="143"/>
      <c r="W44" s="52">
        <v>8</v>
      </c>
      <c r="X44" s="214">
        <v>60</v>
      </c>
      <c r="Y44" s="107"/>
      <c r="Z44" s="106"/>
      <c r="AA44" s="49"/>
      <c r="AB44" s="113"/>
      <c r="AC44" s="114"/>
      <c r="AD44" s="114"/>
      <c r="AE44" s="1"/>
    </row>
    <row r="45" spans="1:31" ht="56.25" customHeight="1" thickBot="1">
      <c r="A45" s="138" t="s">
        <v>56</v>
      </c>
      <c r="B45" s="222" t="s">
        <v>209</v>
      </c>
      <c r="C45" s="16"/>
      <c r="D45" s="15"/>
      <c r="E45" s="5">
        <v>6</v>
      </c>
      <c r="F45" s="62">
        <v>58</v>
      </c>
      <c r="G45" s="201">
        <v>14</v>
      </c>
      <c r="H45" s="64">
        <v>38</v>
      </c>
      <c r="I45" s="141">
        <v>8</v>
      </c>
      <c r="J45" s="141">
        <v>30</v>
      </c>
      <c r="K45" s="201"/>
      <c r="L45" s="61"/>
      <c r="M45" s="141">
        <v>6</v>
      </c>
      <c r="N45" s="201"/>
      <c r="O45" s="104"/>
      <c r="P45" s="104"/>
      <c r="Q45" s="237"/>
      <c r="R45" s="237"/>
      <c r="S45" s="239"/>
      <c r="T45" s="239">
        <v>58</v>
      </c>
      <c r="U45" s="240"/>
      <c r="V45" s="241"/>
      <c r="W45" s="52">
        <v>16</v>
      </c>
      <c r="X45" s="214">
        <v>42</v>
      </c>
      <c r="Y45" s="107"/>
      <c r="Z45" s="106"/>
      <c r="AA45" s="49"/>
      <c r="AB45" s="113"/>
      <c r="AC45" s="114"/>
      <c r="AD45" s="114"/>
      <c r="AE45" s="1"/>
    </row>
    <row r="46" spans="1:31" ht="28.5" customHeight="1" thickBot="1">
      <c r="A46" s="210" t="s">
        <v>57</v>
      </c>
      <c r="B46" s="222" t="s">
        <v>58</v>
      </c>
      <c r="C46" s="354">
        <v>7</v>
      </c>
      <c r="D46" s="5"/>
      <c r="E46" s="5">
        <v>8</v>
      </c>
      <c r="F46" s="62">
        <v>60</v>
      </c>
      <c r="G46" s="201">
        <v>12</v>
      </c>
      <c r="H46" s="64">
        <v>40</v>
      </c>
      <c r="I46" s="141">
        <v>30</v>
      </c>
      <c r="J46" s="141">
        <v>10</v>
      </c>
      <c r="K46" s="201"/>
      <c r="L46" s="61"/>
      <c r="M46" s="141">
        <v>8</v>
      </c>
      <c r="N46" s="201"/>
      <c r="O46" s="104"/>
      <c r="P46" s="104"/>
      <c r="Q46" s="237"/>
      <c r="R46" s="237"/>
      <c r="S46" s="141"/>
      <c r="T46" s="141"/>
      <c r="U46" s="242"/>
      <c r="V46" s="242">
        <v>60</v>
      </c>
      <c r="W46" s="52">
        <v>20</v>
      </c>
      <c r="X46" s="214">
        <v>40</v>
      </c>
      <c r="Y46" s="107"/>
      <c r="Z46" s="106"/>
      <c r="AA46" s="49"/>
      <c r="AB46" s="113"/>
      <c r="AC46" s="114"/>
      <c r="AD46" s="114"/>
      <c r="AE46" s="1"/>
    </row>
    <row r="47" spans="1:31" ht="15" thickBot="1">
      <c r="A47" s="138" t="s">
        <v>59</v>
      </c>
      <c r="B47" s="222" t="s">
        <v>210</v>
      </c>
      <c r="C47" s="354"/>
      <c r="D47" s="15"/>
      <c r="E47" s="201"/>
      <c r="F47" s="62">
        <v>60</v>
      </c>
      <c r="G47" s="201">
        <v>8</v>
      </c>
      <c r="H47" s="64">
        <v>40</v>
      </c>
      <c r="I47" s="141">
        <v>30</v>
      </c>
      <c r="J47" s="141">
        <v>10</v>
      </c>
      <c r="K47" s="201"/>
      <c r="L47" s="61"/>
      <c r="M47" s="141">
        <v>6</v>
      </c>
      <c r="N47" s="201">
        <v>6</v>
      </c>
      <c r="O47" s="104"/>
      <c r="P47" s="104"/>
      <c r="Q47" s="237"/>
      <c r="R47" s="237"/>
      <c r="S47" s="141"/>
      <c r="T47" s="243"/>
      <c r="U47" s="244">
        <v>60</v>
      </c>
      <c r="V47" s="241"/>
      <c r="W47" s="52">
        <v>20</v>
      </c>
      <c r="X47" s="214">
        <v>40</v>
      </c>
      <c r="Y47" s="107"/>
      <c r="Z47" s="106"/>
      <c r="AA47" s="49"/>
      <c r="AB47" s="113"/>
      <c r="AC47" s="114"/>
      <c r="AD47" s="114"/>
      <c r="AE47" s="1"/>
    </row>
    <row r="48" spans="1:31" ht="32.25" customHeight="1" thickBot="1">
      <c r="A48" s="138" t="s">
        <v>60</v>
      </c>
      <c r="B48" s="222" t="s">
        <v>61</v>
      </c>
      <c r="C48" s="22"/>
      <c r="D48" s="5"/>
      <c r="E48" s="5">
        <v>6</v>
      </c>
      <c r="F48" s="62">
        <v>68</v>
      </c>
      <c r="G48" s="201">
        <v>0</v>
      </c>
      <c r="H48" s="64">
        <v>68</v>
      </c>
      <c r="I48" s="141">
        <v>20</v>
      </c>
      <c r="J48" s="141">
        <v>48</v>
      </c>
      <c r="K48" s="201"/>
      <c r="L48" s="61"/>
      <c r="M48" s="141">
        <v>0</v>
      </c>
      <c r="N48" s="201"/>
      <c r="O48" s="104"/>
      <c r="P48" s="104"/>
      <c r="Q48" s="237"/>
      <c r="R48" s="237"/>
      <c r="S48" s="141">
        <v>20</v>
      </c>
      <c r="T48" s="141">
        <v>48</v>
      </c>
      <c r="U48" s="241"/>
      <c r="V48" s="241"/>
      <c r="W48" s="52">
        <v>0</v>
      </c>
      <c r="X48" s="214">
        <v>68</v>
      </c>
      <c r="Y48" s="107"/>
      <c r="Z48" s="41"/>
      <c r="AA48" s="42"/>
      <c r="AB48" s="43"/>
      <c r="AC48" s="9"/>
      <c r="AD48" s="9"/>
      <c r="AE48" s="1"/>
    </row>
    <row r="49" spans="1:31" ht="39.75" thickBot="1">
      <c r="A49" s="207" t="s">
        <v>62</v>
      </c>
      <c r="B49" s="222" t="s">
        <v>211</v>
      </c>
      <c r="C49" s="22"/>
      <c r="D49" s="5"/>
      <c r="E49" s="5">
        <v>6</v>
      </c>
      <c r="F49" s="62">
        <v>58</v>
      </c>
      <c r="G49" s="13">
        <v>8</v>
      </c>
      <c r="H49" s="64">
        <v>44</v>
      </c>
      <c r="I49" s="141">
        <v>26</v>
      </c>
      <c r="J49" s="141">
        <v>18</v>
      </c>
      <c r="K49" s="201"/>
      <c r="L49" s="61"/>
      <c r="M49" s="141">
        <v>6</v>
      </c>
      <c r="N49" s="201"/>
      <c r="O49" s="104"/>
      <c r="P49" s="104"/>
      <c r="Q49" s="237"/>
      <c r="R49" s="237"/>
      <c r="S49" s="239"/>
      <c r="T49" s="239">
        <v>58</v>
      </c>
      <c r="U49" s="245"/>
      <c r="V49" s="244"/>
      <c r="W49" s="52">
        <v>58</v>
      </c>
      <c r="X49" s="214">
        <v>0</v>
      </c>
      <c r="Y49" s="107"/>
      <c r="Z49" s="41"/>
      <c r="AA49" s="42"/>
      <c r="AB49" s="43"/>
      <c r="AC49" s="9"/>
      <c r="AD49" s="9"/>
      <c r="AE49" s="1"/>
    </row>
    <row r="50" spans="1:31" ht="27" thickBot="1">
      <c r="A50" s="207" t="s">
        <v>63</v>
      </c>
      <c r="B50" s="222" t="s">
        <v>212</v>
      </c>
      <c r="C50" s="37"/>
      <c r="D50" s="32"/>
      <c r="E50" s="201">
        <v>3</v>
      </c>
      <c r="F50" s="62">
        <v>46</v>
      </c>
      <c r="G50" s="201">
        <v>12</v>
      </c>
      <c r="H50" s="64">
        <v>34</v>
      </c>
      <c r="I50" s="141">
        <v>18</v>
      </c>
      <c r="J50" s="141">
        <v>16</v>
      </c>
      <c r="K50" s="201"/>
      <c r="L50" s="61"/>
      <c r="M50" s="141">
        <v>0</v>
      </c>
      <c r="N50" s="201"/>
      <c r="O50" s="104"/>
      <c r="P50" s="104"/>
      <c r="Q50" s="237">
        <v>46</v>
      </c>
      <c r="R50" s="237"/>
      <c r="S50" s="239"/>
      <c r="T50" s="239"/>
      <c r="U50" s="245"/>
      <c r="V50" s="244"/>
      <c r="W50" s="52">
        <v>46</v>
      </c>
      <c r="X50" s="214">
        <v>0</v>
      </c>
      <c r="Y50" s="107"/>
      <c r="Z50" s="41"/>
      <c r="AA50" s="42"/>
      <c r="AB50" s="43"/>
      <c r="AC50" s="9"/>
      <c r="AD50" s="9"/>
      <c r="AE50" s="1"/>
    </row>
    <row r="51" spans="1:31" ht="27" thickBot="1">
      <c r="A51" s="207" t="s">
        <v>64</v>
      </c>
      <c r="B51" s="222" t="s">
        <v>213</v>
      </c>
      <c r="C51" s="12"/>
      <c r="D51" s="5"/>
      <c r="E51" s="201">
        <v>4</v>
      </c>
      <c r="F51" s="62">
        <v>32</v>
      </c>
      <c r="G51" s="201">
        <v>0</v>
      </c>
      <c r="H51" s="64">
        <v>32</v>
      </c>
      <c r="I51" s="141">
        <v>16</v>
      </c>
      <c r="J51" s="141">
        <v>16</v>
      </c>
      <c r="K51" s="201"/>
      <c r="L51" s="61"/>
      <c r="M51" s="141">
        <v>0</v>
      </c>
      <c r="N51" s="201"/>
      <c r="O51" s="104"/>
      <c r="P51" s="104"/>
      <c r="Q51" s="237"/>
      <c r="R51" s="237">
        <v>32</v>
      </c>
      <c r="S51" s="239"/>
      <c r="T51" s="239"/>
      <c r="U51" s="245"/>
      <c r="V51" s="244"/>
      <c r="W51" s="52">
        <v>32</v>
      </c>
      <c r="X51" s="214">
        <v>0</v>
      </c>
      <c r="Y51" s="107"/>
      <c r="Z51" s="41"/>
      <c r="AA51" s="42"/>
      <c r="AB51" s="43"/>
      <c r="AC51" s="9"/>
      <c r="AD51" s="9"/>
      <c r="AE51" s="1"/>
    </row>
    <row r="52" spans="1:31" ht="27" thickBot="1">
      <c r="A52" s="207" t="s">
        <v>65</v>
      </c>
      <c r="B52" s="222" t="s">
        <v>214</v>
      </c>
      <c r="C52" s="12"/>
      <c r="D52" s="5"/>
      <c r="E52" s="6">
        <v>8</v>
      </c>
      <c r="F52" s="62">
        <v>32</v>
      </c>
      <c r="G52" s="201">
        <v>0</v>
      </c>
      <c r="H52" s="64">
        <v>32</v>
      </c>
      <c r="I52" s="141">
        <v>20</v>
      </c>
      <c r="J52" s="141">
        <v>12</v>
      </c>
      <c r="K52" s="8"/>
      <c r="L52" s="61"/>
      <c r="M52" s="141"/>
      <c r="N52" s="8"/>
      <c r="O52" s="104"/>
      <c r="P52" s="104"/>
      <c r="Q52" s="237"/>
      <c r="R52" s="237"/>
      <c r="S52" s="141"/>
      <c r="T52" s="141"/>
      <c r="U52" s="245"/>
      <c r="V52" s="244">
        <v>32</v>
      </c>
      <c r="W52" s="52">
        <v>32</v>
      </c>
      <c r="X52" s="214">
        <v>0</v>
      </c>
      <c r="Y52" s="107"/>
      <c r="Z52" s="41"/>
      <c r="AA52" s="42"/>
      <c r="AB52" s="43"/>
      <c r="AC52" s="9"/>
      <c r="AD52" s="9"/>
      <c r="AE52" s="1"/>
    </row>
    <row r="53" spans="1:31" ht="20.25" customHeight="1" thickBot="1">
      <c r="A53" s="155" t="s">
        <v>66</v>
      </c>
      <c r="B53" s="155" t="s">
        <v>67</v>
      </c>
      <c r="C53" s="258">
        <v>9</v>
      </c>
      <c r="D53" s="258">
        <f>SUM(D83,D78,D71,D65,D54)</f>
        <v>0</v>
      </c>
      <c r="E53" s="258">
        <v>9</v>
      </c>
      <c r="F53" s="258">
        <f>SUM(F54,F65,F71,F78)</f>
        <v>2438</v>
      </c>
      <c r="G53" s="258">
        <f aca="true" t="shared" si="8" ref="G53:V53">SUM(G54,G65,G71,G78)</f>
        <v>172</v>
      </c>
      <c r="H53" s="258">
        <f t="shared" si="8"/>
        <v>1098</v>
      </c>
      <c r="I53" s="258">
        <f t="shared" si="8"/>
        <v>616</v>
      </c>
      <c r="J53" s="258">
        <f t="shared" si="8"/>
        <v>442</v>
      </c>
      <c r="K53" s="258">
        <f t="shared" si="8"/>
        <v>40</v>
      </c>
      <c r="L53" s="258">
        <f t="shared" si="8"/>
        <v>972</v>
      </c>
      <c r="M53" s="258">
        <f t="shared" si="8"/>
        <v>108</v>
      </c>
      <c r="N53" s="258">
        <f t="shared" si="8"/>
        <v>88</v>
      </c>
      <c r="O53" s="258">
        <f t="shared" si="8"/>
        <v>0</v>
      </c>
      <c r="P53" s="258">
        <f t="shared" si="8"/>
        <v>0</v>
      </c>
      <c r="Q53" s="258">
        <f t="shared" si="8"/>
        <v>86</v>
      </c>
      <c r="R53" s="258">
        <f t="shared" si="8"/>
        <v>356</v>
      </c>
      <c r="S53" s="258">
        <f t="shared" si="8"/>
        <v>540</v>
      </c>
      <c r="T53" s="258">
        <f t="shared" si="8"/>
        <v>684</v>
      </c>
      <c r="U53" s="258">
        <f t="shared" si="8"/>
        <v>384</v>
      </c>
      <c r="V53" s="258">
        <f t="shared" si="8"/>
        <v>388</v>
      </c>
      <c r="W53" s="258">
        <f>SUM(W83,W78,W71,W65,W54)</f>
        <v>868</v>
      </c>
      <c r="X53" s="259">
        <f>SUM(X83,X78,X71,X65,X54)</f>
        <v>1714</v>
      </c>
      <c r="Y53" s="68"/>
      <c r="Z53" s="41"/>
      <c r="AA53" s="109"/>
      <c r="AB53" s="43"/>
      <c r="AC53" s="9"/>
      <c r="AD53" s="9"/>
      <c r="AE53" s="1"/>
    </row>
    <row r="54" spans="1:31" ht="40.5" customHeight="1" thickBot="1">
      <c r="A54" s="11" t="s">
        <v>68</v>
      </c>
      <c r="B54" s="276" t="s">
        <v>215</v>
      </c>
      <c r="C54" s="11" t="s">
        <v>250</v>
      </c>
      <c r="D54" s="11">
        <v>0</v>
      </c>
      <c r="E54" s="11">
        <v>3</v>
      </c>
      <c r="F54" s="11">
        <f>SUM(F55:F64)</f>
        <v>1176</v>
      </c>
      <c r="G54" s="11">
        <f aca="true" t="shared" si="9" ref="G54:V54">SUM(G55:G64)</f>
        <v>98</v>
      </c>
      <c r="H54" s="11">
        <f t="shared" si="9"/>
        <v>628</v>
      </c>
      <c r="I54" s="11">
        <f t="shared" si="9"/>
        <v>376</v>
      </c>
      <c r="J54" s="11">
        <f t="shared" si="9"/>
        <v>232</v>
      </c>
      <c r="K54" s="11">
        <f t="shared" si="9"/>
        <v>20</v>
      </c>
      <c r="L54" s="11">
        <f t="shared" si="9"/>
        <v>360</v>
      </c>
      <c r="M54" s="11">
        <f t="shared" si="9"/>
        <v>46</v>
      </c>
      <c r="N54" s="11">
        <f t="shared" si="9"/>
        <v>44</v>
      </c>
      <c r="O54" s="11">
        <f t="shared" si="9"/>
        <v>0</v>
      </c>
      <c r="P54" s="11">
        <f t="shared" si="9"/>
        <v>0</v>
      </c>
      <c r="Q54" s="11">
        <f t="shared" si="9"/>
        <v>86</v>
      </c>
      <c r="R54" s="11">
        <f t="shared" si="9"/>
        <v>212</v>
      </c>
      <c r="S54" s="11">
        <f t="shared" si="9"/>
        <v>448</v>
      </c>
      <c r="T54" s="11">
        <f t="shared" si="9"/>
        <v>430</v>
      </c>
      <c r="U54" s="11">
        <f t="shared" si="9"/>
        <v>0</v>
      </c>
      <c r="V54" s="11">
        <f t="shared" si="9"/>
        <v>0</v>
      </c>
      <c r="W54" s="11">
        <f>SUM(W55:W64)</f>
        <v>368</v>
      </c>
      <c r="X54" s="215">
        <f>SUM(X55:X64)</f>
        <v>808</v>
      </c>
      <c r="Y54" s="68"/>
      <c r="Z54" s="41"/>
      <c r="AA54" s="42"/>
      <c r="AB54" s="43"/>
      <c r="AC54" s="9"/>
      <c r="AD54" s="9"/>
      <c r="AE54" s="1"/>
    </row>
    <row r="55" spans="1:31" ht="27.75" customHeight="1" thickBot="1">
      <c r="A55" s="138" t="s">
        <v>69</v>
      </c>
      <c r="B55" s="222" t="s">
        <v>216</v>
      </c>
      <c r="C55" s="30" t="s">
        <v>248</v>
      </c>
      <c r="D55" s="5"/>
      <c r="E55" s="5"/>
      <c r="F55" s="62">
        <v>214</v>
      </c>
      <c r="G55" s="201">
        <v>22</v>
      </c>
      <c r="H55" s="64">
        <v>180</v>
      </c>
      <c r="I55" s="141">
        <v>110</v>
      </c>
      <c r="J55" s="201">
        <v>70</v>
      </c>
      <c r="K55" s="201"/>
      <c r="L55" s="61"/>
      <c r="M55" s="201">
        <v>6</v>
      </c>
      <c r="N55" s="201">
        <v>6</v>
      </c>
      <c r="O55" s="104"/>
      <c r="P55" s="104"/>
      <c r="Q55" s="247">
        <v>86</v>
      </c>
      <c r="R55" s="238">
        <v>54</v>
      </c>
      <c r="S55" s="248">
        <v>74</v>
      </c>
      <c r="T55" s="141"/>
      <c r="U55" s="244"/>
      <c r="V55" s="241"/>
      <c r="W55" s="52">
        <v>28</v>
      </c>
      <c r="X55" s="214">
        <v>186</v>
      </c>
      <c r="Y55" s="107"/>
      <c r="Z55" s="106"/>
      <c r="AA55" s="42"/>
      <c r="AB55" s="43"/>
      <c r="AC55" s="9"/>
      <c r="AD55" s="9"/>
      <c r="AE55" s="1"/>
    </row>
    <row r="56" spans="1:31" ht="39" customHeight="1" thickBot="1">
      <c r="A56" s="138" t="s">
        <v>101</v>
      </c>
      <c r="B56" s="222" t="s">
        <v>217</v>
      </c>
      <c r="C56" s="30" t="s">
        <v>249</v>
      </c>
      <c r="D56" s="5"/>
      <c r="E56" s="15"/>
      <c r="F56" s="62">
        <v>50</v>
      </c>
      <c r="G56" s="201">
        <v>2</v>
      </c>
      <c r="H56" s="64">
        <v>40</v>
      </c>
      <c r="I56" s="141">
        <v>20</v>
      </c>
      <c r="J56" s="201">
        <v>20</v>
      </c>
      <c r="K56" s="8"/>
      <c r="L56" s="61"/>
      <c r="M56" s="8">
        <v>2</v>
      </c>
      <c r="N56" s="8">
        <v>6</v>
      </c>
      <c r="O56" s="104"/>
      <c r="P56" s="104"/>
      <c r="Q56" s="237"/>
      <c r="R56" s="237">
        <v>50</v>
      </c>
      <c r="S56" s="141"/>
      <c r="T56" s="141"/>
      <c r="U56" s="244"/>
      <c r="V56" s="241"/>
      <c r="W56" s="52">
        <v>4</v>
      </c>
      <c r="X56" s="214">
        <v>46</v>
      </c>
      <c r="Y56" s="107"/>
      <c r="Z56" s="106"/>
      <c r="AA56" s="42"/>
      <c r="AB56" s="43"/>
      <c r="AC56" s="9"/>
      <c r="AD56" s="9"/>
      <c r="AE56" s="1"/>
    </row>
    <row r="57" spans="1:30" s="137" customFormat="1" ht="53.25" customHeight="1" thickBot="1">
      <c r="A57" s="138" t="s">
        <v>225</v>
      </c>
      <c r="B57" s="222" t="s">
        <v>218</v>
      </c>
      <c r="C57" s="30"/>
      <c r="D57" s="5"/>
      <c r="E57" s="15">
        <v>6</v>
      </c>
      <c r="F57" s="62">
        <v>194</v>
      </c>
      <c r="G57" s="201">
        <v>20</v>
      </c>
      <c r="H57" s="64">
        <v>154</v>
      </c>
      <c r="I57" s="141">
        <v>86</v>
      </c>
      <c r="J57" s="141">
        <v>48</v>
      </c>
      <c r="K57" s="8">
        <v>20</v>
      </c>
      <c r="L57" s="61"/>
      <c r="M57" s="142">
        <v>20</v>
      </c>
      <c r="N57" s="8"/>
      <c r="O57" s="104"/>
      <c r="P57" s="104"/>
      <c r="Q57" s="237"/>
      <c r="R57" s="237"/>
      <c r="S57" s="239">
        <v>102</v>
      </c>
      <c r="T57" s="249">
        <v>92</v>
      </c>
      <c r="U57" s="244"/>
      <c r="V57" s="241"/>
      <c r="W57" s="52">
        <v>154</v>
      </c>
      <c r="X57" s="214">
        <v>40</v>
      </c>
      <c r="Y57" s="107"/>
      <c r="Z57" s="106"/>
      <c r="AA57" s="42"/>
      <c r="AB57" s="43"/>
      <c r="AC57" s="9"/>
      <c r="AD57" s="9"/>
    </row>
    <row r="58" spans="1:31" ht="39.75" thickBot="1">
      <c r="A58" s="138" t="s">
        <v>321</v>
      </c>
      <c r="B58" s="222" t="s">
        <v>219</v>
      </c>
      <c r="C58" s="30" t="s">
        <v>249</v>
      </c>
      <c r="D58" s="5"/>
      <c r="E58" s="15"/>
      <c r="F58" s="62">
        <v>108</v>
      </c>
      <c r="G58" s="201">
        <v>20</v>
      </c>
      <c r="H58" s="64">
        <v>74</v>
      </c>
      <c r="I58" s="141">
        <v>40</v>
      </c>
      <c r="J58" s="141">
        <v>34</v>
      </c>
      <c r="K58" s="8"/>
      <c r="L58" s="61"/>
      <c r="M58" s="141">
        <v>8</v>
      </c>
      <c r="N58" s="8">
        <v>6</v>
      </c>
      <c r="O58" s="104"/>
      <c r="P58" s="104"/>
      <c r="Q58" s="237"/>
      <c r="R58" s="250">
        <v>108</v>
      </c>
      <c r="S58" s="239"/>
      <c r="T58" s="239"/>
      <c r="U58" s="244"/>
      <c r="V58" s="241"/>
      <c r="W58" s="52">
        <v>22</v>
      </c>
      <c r="X58" s="214">
        <v>86</v>
      </c>
      <c r="Y58" s="107"/>
      <c r="Z58" s="41"/>
      <c r="AA58" s="42"/>
      <c r="AB58" s="43"/>
      <c r="AC58" s="9"/>
      <c r="AD58" s="9"/>
      <c r="AE58" s="1"/>
    </row>
    <row r="59" spans="1:31" ht="58.5" customHeight="1" thickBot="1">
      <c r="A59" s="207" t="s">
        <v>226</v>
      </c>
      <c r="B59" s="222" t="s">
        <v>220</v>
      </c>
      <c r="C59" s="12" t="s">
        <v>248</v>
      </c>
      <c r="D59" s="201"/>
      <c r="E59" s="201"/>
      <c r="F59" s="62">
        <v>92</v>
      </c>
      <c r="G59" s="201">
        <v>20</v>
      </c>
      <c r="H59" s="64">
        <v>60</v>
      </c>
      <c r="I59" s="141">
        <v>40</v>
      </c>
      <c r="J59" s="141">
        <v>20</v>
      </c>
      <c r="K59" s="8"/>
      <c r="L59" s="61"/>
      <c r="M59" s="230">
        <v>6</v>
      </c>
      <c r="N59" s="8">
        <v>6</v>
      </c>
      <c r="O59" s="104"/>
      <c r="P59" s="104"/>
      <c r="Q59" s="237"/>
      <c r="R59" s="238"/>
      <c r="S59" s="239">
        <v>92</v>
      </c>
      <c r="T59" s="239"/>
      <c r="U59" s="244"/>
      <c r="V59" s="241"/>
      <c r="W59" s="52">
        <v>26</v>
      </c>
      <c r="X59" s="214">
        <v>66</v>
      </c>
      <c r="Y59" s="107"/>
      <c r="Z59" s="41"/>
      <c r="AA59" s="42"/>
      <c r="AB59" s="43"/>
      <c r="AC59" s="9"/>
      <c r="AD59" s="9"/>
      <c r="AE59" s="1"/>
    </row>
    <row r="60" spans="1:30" s="137" customFormat="1" ht="42" customHeight="1" thickBot="1">
      <c r="A60" s="207" t="s">
        <v>227</v>
      </c>
      <c r="B60" s="222" t="s">
        <v>221</v>
      </c>
      <c r="C60" s="12" t="s">
        <v>104</v>
      </c>
      <c r="D60" s="201"/>
      <c r="E60" s="201"/>
      <c r="F60" s="62">
        <v>68</v>
      </c>
      <c r="G60" s="201">
        <v>0</v>
      </c>
      <c r="H60" s="64">
        <v>60</v>
      </c>
      <c r="I60" s="141">
        <v>40</v>
      </c>
      <c r="J60" s="141">
        <v>20</v>
      </c>
      <c r="K60" s="8"/>
      <c r="L60" s="61"/>
      <c r="M60" s="141">
        <v>2</v>
      </c>
      <c r="N60" s="8">
        <v>6</v>
      </c>
      <c r="O60" s="104"/>
      <c r="P60" s="104"/>
      <c r="Q60" s="237"/>
      <c r="R60" s="237"/>
      <c r="S60" s="141"/>
      <c r="T60" s="141">
        <v>68</v>
      </c>
      <c r="U60" s="244"/>
      <c r="V60" s="241"/>
      <c r="W60" s="52">
        <v>2</v>
      </c>
      <c r="X60" s="214">
        <v>66</v>
      </c>
      <c r="Y60" s="107"/>
      <c r="Z60" s="41"/>
      <c r="AA60" s="42"/>
      <c r="AB60" s="43"/>
      <c r="AC60" s="9"/>
      <c r="AD60" s="9"/>
    </row>
    <row r="61" spans="1:30" s="137" customFormat="1" ht="16.5" customHeight="1" thickBot="1">
      <c r="A61" s="207" t="s">
        <v>228</v>
      </c>
      <c r="B61" s="222" t="s">
        <v>222</v>
      </c>
      <c r="C61" s="12" t="s">
        <v>104</v>
      </c>
      <c r="D61" s="201"/>
      <c r="E61" s="201"/>
      <c r="F61" s="62">
        <v>82</v>
      </c>
      <c r="G61" s="201">
        <v>14</v>
      </c>
      <c r="H61" s="64">
        <v>60</v>
      </c>
      <c r="I61" s="141">
        <v>40</v>
      </c>
      <c r="J61" s="141">
        <v>20</v>
      </c>
      <c r="K61" s="8"/>
      <c r="L61" s="61"/>
      <c r="M61" s="141">
        <v>2</v>
      </c>
      <c r="N61" s="8">
        <v>6</v>
      </c>
      <c r="O61" s="104"/>
      <c r="P61" s="104"/>
      <c r="Q61" s="237"/>
      <c r="R61" s="237"/>
      <c r="S61" s="239"/>
      <c r="T61" s="239">
        <v>82</v>
      </c>
      <c r="U61" s="244"/>
      <c r="V61" s="241"/>
      <c r="W61" s="52">
        <v>16</v>
      </c>
      <c r="X61" s="214">
        <v>66</v>
      </c>
      <c r="Y61" s="107"/>
      <c r="Z61" s="41"/>
      <c r="AA61" s="42"/>
      <c r="AB61" s="43"/>
      <c r="AC61" s="9"/>
      <c r="AD61" s="9"/>
    </row>
    <row r="62" spans="1:30" s="137" customFormat="1" ht="15" thickBot="1">
      <c r="A62" s="207" t="s">
        <v>102</v>
      </c>
      <c r="B62" s="222" t="s">
        <v>223</v>
      </c>
      <c r="C62" s="12"/>
      <c r="D62" s="201"/>
      <c r="E62" s="201">
        <v>5</v>
      </c>
      <c r="F62" s="62">
        <v>180</v>
      </c>
      <c r="G62" s="201">
        <v>0</v>
      </c>
      <c r="H62" s="64">
        <v>0</v>
      </c>
      <c r="I62" s="141">
        <v>0</v>
      </c>
      <c r="J62" s="141">
        <v>0</v>
      </c>
      <c r="K62" s="8"/>
      <c r="L62" s="61">
        <v>180</v>
      </c>
      <c r="M62" s="8"/>
      <c r="N62" s="8"/>
      <c r="O62" s="104"/>
      <c r="P62" s="104"/>
      <c r="Q62" s="237"/>
      <c r="R62" s="251" t="s">
        <v>87</v>
      </c>
      <c r="S62" s="239">
        <v>180</v>
      </c>
      <c r="T62" s="141"/>
      <c r="U62" s="244"/>
      <c r="V62" s="244"/>
      <c r="W62" s="52">
        <v>72</v>
      </c>
      <c r="X62" s="214">
        <v>108</v>
      </c>
      <c r="Y62" s="107"/>
      <c r="Z62" s="41"/>
      <c r="AA62" s="42"/>
      <c r="AB62" s="43"/>
      <c r="AC62" s="9"/>
      <c r="AD62" s="9"/>
    </row>
    <row r="63" spans="1:30" s="137" customFormat="1" ht="24" customHeight="1" thickBot="1">
      <c r="A63" s="207" t="s">
        <v>103</v>
      </c>
      <c r="B63" s="222" t="s">
        <v>224</v>
      </c>
      <c r="C63" s="12"/>
      <c r="D63" s="201"/>
      <c r="E63" s="201">
        <v>6</v>
      </c>
      <c r="F63" s="62">
        <v>180</v>
      </c>
      <c r="G63" s="201">
        <v>0</v>
      </c>
      <c r="H63" s="64">
        <v>0</v>
      </c>
      <c r="I63" s="141">
        <v>0</v>
      </c>
      <c r="J63" s="141">
        <v>0</v>
      </c>
      <c r="K63" s="8"/>
      <c r="L63" s="61">
        <v>180</v>
      </c>
      <c r="M63" s="8"/>
      <c r="N63" s="8"/>
      <c r="O63" s="104"/>
      <c r="P63" s="104"/>
      <c r="Q63" s="237"/>
      <c r="R63" s="237"/>
      <c r="S63" s="141"/>
      <c r="T63" s="239">
        <v>180</v>
      </c>
      <c r="U63" s="244"/>
      <c r="V63" s="244"/>
      <c r="W63" s="52">
        <v>36</v>
      </c>
      <c r="X63" s="214">
        <v>144</v>
      </c>
      <c r="Y63" s="107"/>
      <c r="Z63" s="41"/>
      <c r="AA63" s="42"/>
      <c r="AB63" s="43"/>
      <c r="AC63" s="9"/>
      <c r="AD63" s="9"/>
    </row>
    <row r="64" spans="1:31" ht="15" thickBot="1">
      <c r="A64" s="210" t="s">
        <v>92</v>
      </c>
      <c r="B64" s="252" t="s">
        <v>93</v>
      </c>
      <c r="C64" s="16">
        <v>6</v>
      </c>
      <c r="D64" s="140"/>
      <c r="E64" s="140"/>
      <c r="F64" s="202">
        <v>8</v>
      </c>
      <c r="G64" s="202">
        <v>0</v>
      </c>
      <c r="H64" s="67">
        <v>0</v>
      </c>
      <c r="I64" s="253"/>
      <c r="J64" s="141"/>
      <c r="K64" s="140"/>
      <c r="L64" s="150"/>
      <c r="M64" s="140"/>
      <c r="N64" s="202">
        <v>8</v>
      </c>
      <c r="O64" s="144"/>
      <c r="P64" s="144"/>
      <c r="Q64" s="237"/>
      <c r="R64" s="237"/>
      <c r="S64" s="141"/>
      <c r="T64" s="239">
        <v>8</v>
      </c>
      <c r="U64" s="244"/>
      <c r="V64" s="244"/>
      <c r="W64" s="67">
        <v>8</v>
      </c>
      <c r="X64" s="216">
        <v>0</v>
      </c>
      <c r="Y64" s="107"/>
      <c r="Z64" s="41"/>
      <c r="AA64" s="42"/>
      <c r="AB64" s="43"/>
      <c r="AC64" s="9"/>
      <c r="AD64" s="9"/>
      <c r="AE64" s="1"/>
    </row>
    <row r="65" spans="1:31" ht="54.75" customHeight="1" thickBot="1">
      <c r="A65" s="139" t="s">
        <v>72</v>
      </c>
      <c r="B65" s="246" t="s">
        <v>229</v>
      </c>
      <c r="C65" s="27">
        <v>2</v>
      </c>
      <c r="D65" s="14">
        <v>0</v>
      </c>
      <c r="E65" s="11">
        <v>2</v>
      </c>
      <c r="F65" s="11">
        <f>SUM(F66:F70)</f>
        <v>384</v>
      </c>
      <c r="G65" s="11">
        <f aca="true" t="shared" si="10" ref="G65:V65">SUM(G66:G70)</f>
        <v>30</v>
      </c>
      <c r="H65" s="11">
        <f t="shared" si="10"/>
        <v>164</v>
      </c>
      <c r="I65" s="11">
        <f t="shared" si="10"/>
        <v>102</v>
      </c>
      <c r="J65" s="11">
        <f t="shared" si="10"/>
        <v>42</v>
      </c>
      <c r="K65" s="11">
        <f t="shared" si="10"/>
        <v>20</v>
      </c>
      <c r="L65" s="11">
        <f t="shared" si="10"/>
        <v>144</v>
      </c>
      <c r="M65" s="11">
        <f t="shared" si="10"/>
        <v>26</v>
      </c>
      <c r="N65" s="11">
        <f t="shared" si="10"/>
        <v>20</v>
      </c>
      <c r="O65" s="11">
        <f t="shared" si="10"/>
        <v>0</v>
      </c>
      <c r="P65" s="11">
        <f t="shared" si="10"/>
        <v>0</v>
      </c>
      <c r="Q65" s="11">
        <f t="shared" si="10"/>
        <v>0</v>
      </c>
      <c r="R65" s="11">
        <f t="shared" si="10"/>
        <v>0</v>
      </c>
      <c r="S65" s="11">
        <f t="shared" si="10"/>
        <v>0</v>
      </c>
      <c r="T65" s="11">
        <f t="shared" si="10"/>
        <v>0</v>
      </c>
      <c r="U65" s="11">
        <f t="shared" si="10"/>
        <v>384</v>
      </c>
      <c r="V65" s="11">
        <f t="shared" si="10"/>
        <v>0</v>
      </c>
      <c r="W65" s="11">
        <f>SUM(W66:W70)</f>
        <v>166</v>
      </c>
      <c r="X65" s="215">
        <f>SUM(X66:X70)</f>
        <v>218</v>
      </c>
      <c r="Y65" s="68"/>
      <c r="Z65" s="41"/>
      <c r="AA65" s="42"/>
      <c r="AB65" s="43"/>
      <c r="AC65" s="9"/>
      <c r="AD65" s="9"/>
      <c r="AE65" s="1"/>
    </row>
    <row r="66" spans="1:31" ht="20.25" customHeight="1" thickBot="1">
      <c r="A66" s="138" t="s">
        <v>73</v>
      </c>
      <c r="B66" s="222" t="s">
        <v>230</v>
      </c>
      <c r="C66" s="201" t="s">
        <v>251</v>
      </c>
      <c r="D66" s="5"/>
      <c r="E66" s="15"/>
      <c r="F66" s="52">
        <v>72</v>
      </c>
      <c r="G66" s="26">
        <v>12</v>
      </c>
      <c r="H66" s="53">
        <v>52</v>
      </c>
      <c r="I66" s="141">
        <v>32</v>
      </c>
      <c r="J66" s="141">
        <v>20</v>
      </c>
      <c r="K66" s="13">
        <v>0</v>
      </c>
      <c r="L66" s="61"/>
      <c r="M66" s="141">
        <v>2</v>
      </c>
      <c r="N66" s="13">
        <v>6</v>
      </c>
      <c r="O66" s="104"/>
      <c r="P66" s="104"/>
      <c r="Q66" s="100"/>
      <c r="R66" s="100"/>
      <c r="S66" s="202"/>
      <c r="T66" s="202"/>
      <c r="U66" s="245">
        <v>72</v>
      </c>
      <c r="V66" s="244"/>
      <c r="W66" s="52">
        <v>26</v>
      </c>
      <c r="X66" s="214">
        <v>46</v>
      </c>
      <c r="Y66" s="107"/>
      <c r="Z66" s="41"/>
      <c r="AA66" s="42"/>
      <c r="AB66" s="43"/>
      <c r="AC66" s="9"/>
      <c r="AD66" s="9"/>
      <c r="AE66" s="1"/>
    </row>
    <row r="67" spans="1:31" ht="53.25" customHeight="1" thickBot="1">
      <c r="A67" s="260" t="s">
        <v>74</v>
      </c>
      <c r="B67" s="222" t="s">
        <v>231</v>
      </c>
      <c r="C67" s="201"/>
      <c r="D67" s="5"/>
      <c r="E67" s="5">
        <v>7</v>
      </c>
      <c r="F67" s="52">
        <v>94</v>
      </c>
      <c r="G67" s="201">
        <v>12</v>
      </c>
      <c r="H67" s="53">
        <v>60</v>
      </c>
      <c r="I67" s="141">
        <v>30</v>
      </c>
      <c r="J67" s="141">
        <v>10</v>
      </c>
      <c r="K67" s="8">
        <v>20</v>
      </c>
      <c r="L67" s="61"/>
      <c r="M67" s="248">
        <v>22</v>
      </c>
      <c r="N67" s="8"/>
      <c r="O67" s="104"/>
      <c r="P67" s="104"/>
      <c r="Q67" s="100"/>
      <c r="R67" s="100"/>
      <c r="S67" s="202"/>
      <c r="T67" s="202"/>
      <c r="U67" s="254">
        <v>94</v>
      </c>
      <c r="V67" s="244"/>
      <c r="W67" s="52">
        <v>34</v>
      </c>
      <c r="X67" s="214">
        <v>60</v>
      </c>
      <c r="Y67" s="110"/>
      <c r="Z67" s="41"/>
      <c r="AA67" s="42"/>
      <c r="AB67" s="43"/>
      <c r="AC67" s="9"/>
      <c r="AD67" s="9"/>
      <c r="AE67" s="1"/>
    </row>
    <row r="68" spans="1:31" ht="27" thickBot="1">
      <c r="A68" s="138" t="s">
        <v>232</v>
      </c>
      <c r="B68" s="222" t="s">
        <v>233</v>
      </c>
      <c r="C68" s="30" t="s">
        <v>251</v>
      </c>
      <c r="D68" s="15"/>
      <c r="E68" s="5"/>
      <c r="F68" s="52">
        <v>66</v>
      </c>
      <c r="G68" s="201">
        <v>6</v>
      </c>
      <c r="H68" s="53">
        <v>52</v>
      </c>
      <c r="I68" s="141">
        <v>40</v>
      </c>
      <c r="J68" s="141">
        <v>12</v>
      </c>
      <c r="K68" s="8"/>
      <c r="L68" s="61"/>
      <c r="M68" s="141">
        <v>2</v>
      </c>
      <c r="N68" s="8">
        <v>6</v>
      </c>
      <c r="O68" s="104"/>
      <c r="P68" s="104"/>
      <c r="Q68" s="100"/>
      <c r="R68" s="100"/>
      <c r="S68" s="202"/>
      <c r="T68" s="202"/>
      <c r="U68" s="242">
        <v>66</v>
      </c>
      <c r="V68" s="244"/>
      <c r="W68" s="52">
        <v>26</v>
      </c>
      <c r="X68" s="214">
        <v>40</v>
      </c>
      <c r="Y68" s="107"/>
      <c r="Z68" s="41"/>
      <c r="AA68" s="42"/>
      <c r="AB68" s="43"/>
      <c r="AC68" s="9"/>
      <c r="AD68" s="9"/>
      <c r="AE68" s="1"/>
    </row>
    <row r="69" spans="1:31" ht="18" customHeight="1" thickBot="1">
      <c r="A69" s="138" t="s">
        <v>239</v>
      </c>
      <c r="B69" s="222" t="s">
        <v>224</v>
      </c>
      <c r="C69" s="30"/>
      <c r="D69" s="5"/>
      <c r="E69" s="15">
        <v>7</v>
      </c>
      <c r="F69" s="52">
        <v>144</v>
      </c>
      <c r="G69" s="201">
        <v>0</v>
      </c>
      <c r="H69" s="53">
        <v>0</v>
      </c>
      <c r="I69" s="141">
        <v>0</v>
      </c>
      <c r="J69" s="141">
        <v>0</v>
      </c>
      <c r="K69" s="8"/>
      <c r="L69" s="61">
        <v>144</v>
      </c>
      <c r="M69" s="8"/>
      <c r="N69" s="8"/>
      <c r="O69" s="104"/>
      <c r="P69" s="104"/>
      <c r="Q69" s="100"/>
      <c r="R69" s="100"/>
      <c r="S69" s="202"/>
      <c r="T69" s="202"/>
      <c r="U69" s="254">
        <v>144</v>
      </c>
      <c r="V69" s="244"/>
      <c r="W69" s="52">
        <v>72</v>
      </c>
      <c r="X69" s="214">
        <v>72</v>
      </c>
      <c r="Y69" s="107"/>
      <c r="Z69" s="108"/>
      <c r="AA69" s="353"/>
      <c r="AB69" s="353"/>
      <c r="AC69" s="9"/>
      <c r="AD69" s="9"/>
      <c r="AE69" s="1"/>
    </row>
    <row r="70" spans="1:31" ht="15" thickBot="1">
      <c r="A70" s="207" t="s">
        <v>303</v>
      </c>
      <c r="B70" s="222" t="s">
        <v>93</v>
      </c>
      <c r="C70" s="25">
        <v>7</v>
      </c>
      <c r="D70" s="15"/>
      <c r="E70" s="201"/>
      <c r="F70" s="52">
        <v>8</v>
      </c>
      <c r="G70" s="201">
        <v>0</v>
      </c>
      <c r="H70" s="53">
        <v>0</v>
      </c>
      <c r="I70" s="141"/>
      <c r="J70" s="141"/>
      <c r="K70" s="8"/>
      <c r="L70" s="61"/>
      <c r="M70" s="8"/>
      <c r="N70" s="8">
        <v>8</v>
      </c>
      <c r="O70" s="104"/>
      <c r="P70" s="104"/>
      <c r="Q70" s="100"/>
      <c r="R70" s="100"/>
      <c r="S70" s="202"/>
      <c r="T70" s="202"/>
      <c r="U70" s="254">
        <v>8</v>
      </c>
      <c r="V70" s="244"/>
      <c r="W70" s="52">
        <v>8</v>
      </c>
      <c r="X70" s="214">
        <v>0</v>
      </c>
      <c r="Y70" s="107"/>
      <c r="Z70" s="108"/>
      <c r="AA70" s="42"/>
      <c r="AB70" s="43"/>
      <c r="AC70" s="9"/>
      <c r="AD70" s="9"/>
      <c r="AE70" s="1"/>
    </row>
    <row r="71" spans="1:31" ht="60.75" customHeight="1" thickBot="1">
      <c r="A71" s="139" t="s">
        <v>75</v>
      </c>
      <c r="B71" s="246" t="s">
        <v>234</v>
      </c>
      <c r="C71" s="11">
        <v>2</v>
      </c>
      <c r="D71" s="11">
        <v>0</v>
      </c>
      <c r="E71" s="11">
        <v>1</v>
      </c>
      <c r="F71" s="11">
        <f>SUM(F72:F77)</f>
        <v>388</v>
      </c>
      <c r="G71" s="11">
        <f aca="true" t="shared" si="11" ref="G71:V71">SUM(G72:G77)</f>
        <v>44</v>
      </c>
      <c r="H71" s="11">
        <f t="shared" si="11"/>
        <v>160</v>
      </c>
      <c r="I71" s="11">
        <f t="shared" si="11"/>
        <v>110</v>
      </c>
      <c r="J71" s="11">
        <f t="shared" si="11"/>
        <v>50</v>
      </c>
      <c r="K71" s="11">
        <f t="shared" si="11"/>
        <v>0</v>
      </c>
      <c r="L71" s="11">
        <f t="shared" si="11"/>
        <v>144</v>
      </c>
      <c r="M71" s="11">
        <f t="shared" si="11"/>
        <v>24</v>
      </c>
      <c r="N71" s="11">
        <f t="shared" si="11"/>
        <v>16</v>
      </c>
      <c r="O71" s="11">
        <f t="shared" si="11"/>
        <v>0</v>
      </c>
      <c r="P71" s="11">
        <f t="shared" si="11"/>
        <v>0</v>
      </c>
      <c r="Q71" s="11">
        <f t="shared" si="11"/>
        <v>0</v>
      </c>
      <c r="R71" s="11">
        <f t="shared" si="11"/>
        <v>0</v>
      </c>
      <c r="S71" s="11">
        <f t="shared" si="11"/>
        <v>0</v>
      </c>
      <c r="T71" s="11">
        <f t="shared" si="11"/>
        <v>0</v>
      </c>
      <c r="U71" s="11">
        <f t="shared" si="11"/>
        <v>0</v>
      </c>
      <c r="V71" s="11">
        <f t="shared" si="11"/>
        <v>388</v>
      </c>
      <c r="W71" s="11">
        <f>SUM(W72:W77)</f>
        <v>132</v>
      </c>
      <c r="X71" s="215">
        <f>SUM(X72:X77)</f>
        <v>256</v>
      </c>
      <c r="Y71" s="68"/>
      <c r="Z71" s="41"/>
      <c r="AA71" s="42"/>
      <c r="AB71" s="43"/>
      <c r="AC71" s="9"/>
      <c r="AD71" s="9"/>
      <c r="AE71" s="1"/>
    </row>
    <row r="72" spans="1:31" ht="34.5" customHeight="1" thickBot="1">
      <c r="A72" s="138" t="s">
        <v>76</v>
      </c>
      <c r="B72" s="222" t="s">
        <v>235</v>
      </c>
      <c r="C72" s="329" t="s">
        <v>105</v>
      </c>
      <c r="D72" s="5"/>
      <c r="E72" s="261"/>
      <c r="F72" s="62">
        <v>62</v>
      </c>
      <c r="G72" s="201">
        <v>14</v>
      </c>
      <c r="H72" s="64">
        <v>40</v>
      </c>
      <c r="I72" s="201">
        <v>30</v>
      </c>
      <c r="J72" s="201">
        <v>10</v>
      </c>
      <c r="K72" s="201"/>
      <c r="L72" s="61"/>
      <c r="M72" s="201">
        <v>6</v>
      </c>
      <c r="N72" s="201">
        <v>2</v>
      </c>
      <c r="O72" s="104"/>
      <c r="P72" s="104"/>
      <c r="Q72" s="100"/>
      <c r="R72" s="100"/>
      <c r="S72" s="202"/>
      <c r="T72" s="202"/>
      <c r="U72" s="143"/>
      <c r="V72" s="143">
        <v>62</v>
      </c>
      <c r="W72" s="52">
        <v>16</v>
      </c>
      <c r="X72" s="214">
        <v>46</v>
      </c>
      <c r="Y72" s="107"/>
      <c r="Z72" s="41"/>
      <c r="AA72" s="42"/>
      <c r="AB72" s="43"/>
      <c r="AC72" s="9"/>
      <c r="AD72" s="9"/>
      <c r="AE72" s="1"/>
    </row>
    <row r="73" spans="1:31" ht="39.75" customHeight="1" thickBot="1">
      <c r="A73" s="138" t="s">
        <v>77</v>
      </c>
      <c r="B73" s="222" t="s">
        <v>236</v>
      </c>
      <c r="C73" s="330"/>
      <c r="D73" s="5"/>
      <c r="E73" s="261"/>
      <c r="F73" s="62">
        <v>64</v>
      </c>
      <c r="G73" s="201">
        <v>16</v>
      </c>
      <c r="H73" s="64">
        <v>40</v>
      </c>
      <c r="I73" s="201">
        <v>30</v>
      </c>
      <c r="J73" s="201">
        <v>10</v>
      </c>
      <c r="K73" s="8"/>
      <c r="L73" s="61"/>
      <c r="M73" s="8">
        <v>6</v>
      </c>
      <c r="N73" s="8">
        <v>2</v>
      </c>
      <c r="O73" s="104"/>
      <c r="P73" s="104"/>
      <c r="Q73" s="100"/>
      <c r="R73" s="100"/>
      <c r="S73" s="202"/>
      <c r="T73" s="202"/>
      <c r="U73" s="143"/>
      <c r="V73" s="143">
        <v>64</v>
      </c>
      <c r="W73" s="52">
        <v>18</v>
      </c>
      <c r="X73" s="214">
        <v>46</v>
      </c>
      <c r="Y73" s="107"/>
      <c r="Z73" s="41"/>
      <c r="AA73" s="42"/>
      <c r="AB73" s="43"/>
      <c r="AC73" s="9"/>
      <c r="AD73" s="9"/>
      <c r="AE73" s="1"/>
    </row>
    <row r="74" spans="1:30" s="2" customFormat="1" ht="18.75" customHeight="1" thickBot="1">
      <c r="A74" s="138" t="s">
        <v>240</v>
      </c>
      <c r="B74" s="222" t="s">
        <v>237</v>
      </c>
      <c r="C74" s="330"/>
      <c r="D74" s="5"/>
      <c r="E74" s="261"/>
      <c r="F74" s="62">
        <v>56</v>
      </c>
      <c r="G74" s="201">
        <v>6</v>
      </c>
      <c r="H74" s="64">
        <v>40</v>
      </c>
      <c r="I74" s="201">
        <v>20</v>
      </c>
      <c r="J74" s="201">
        <v>20</v>
      </c>
      <c r="K74" s="8"/>
      <c r="L74" s="61"/>
      <c r="M74" s="8">
        <v>6</v>
      </c>
      <c r="N74" s="8">
        <v>2</v>
      </c>
      <c r="O74" s="104"/>
      <c r="P74" s="104"/>
      <c r="Q74" s="100"/>
      <c r="R74" s="100"/>
      <c r="S74" s="202"/>
      <c r="T74" s="202"/>
      <c r="U74" s="143"/>
      <c r="V74" s="254">
        <v>56</v>
      </c>
      <c r="W74" s="52">
        <v>10</v>
      </c>
      <c r="X74" s="214">
        <v>46</v>
      </c>
      <c r="Y74" s="107"/>
      <c r="Z74" s="41"/>
      <c r="AA74" s="42"/>
      <c r="AB74" s="43"/>
      <c r="AC74" s="9"/>
      <c r="AD74" s="9"/>
    </row>
    <row r="75" spans="1:31" ht="27" thickBot="1">
      <c r="A75" s="138" t="s">
        <v>241</v>
      </c>
      <c r="B75" s="222" t="s">
        <v>238</v>
      </c>
      <c r="C75" s="331"/>
      <c r="D75" s="5"/>
      <c r="E75" s="261"/>
      <c r="F75" s="62">
        <v>54</v>
      </c>
      <c r="G75" s="201">
        <v>8</v>
      </c>
      <c r="H75" s="64">
        <v>40</v>
      </c>
      <c r="I75" s="201">
        <v>30</v>
      </c>
      <c r="J75" s="201">
        <v>10</v>
      </c>
      <c r="K75" s="8"/>
      <c r="L75" s="61"/>
      <c r="M75" s="8">
        <v>6</v>
      </c>
      <c r="N75" s="8">
        <v>2</v>
      </c>
      <c r="O75" s="104"/>
      <c r="P75" s="104"/>
      <c r="Q75" s="100"/>
      <c r="R75" s="100"/>
      <c r="S75" s="202"/>
      <c r="T75" s="202"/>
      <c r="U75" s="143"/>
      <c r="V75" s="245">
        <v>54</v>
      </c>
      <c r="W75" s="52">
        <v>8</v>
      </c>
      <c r="X75" s="214">
        <v>46</v>
      </c>
      <c r="Y75" s="107"/>
      <c r="Z75" s="41"/>
      <c r="AA75" s="42"/>
      <c r="AB75" s="111"/>
      <c r="AC75" s="9"/>
      <c r="AD75" s="9"/>
      <c r="AE75" s="1"/>
    </row>
    <row r="76" spans="1:30" s="4" customFormat="1" ht="14.25" customHeight="1" thickBot="1">
      <c r="A76" s="207" t="s">
        <v>242</v>
      </c>
      <c r="B76" s="222" t="s">
        <v>224</v>
      </c>
      <c r="C76" s="12"/>
      <c r="D76" s="201"/>
      <c r="E76" s="201">
        <v>8</v>
      </c>
      <c r="F76" s="62">
        <v>144</v>
      </c>
      <c r="G76" s="201">
        <v>0</v>
      </c>
      <c r="H76" s="64">
        <v>0</v>
      </c>
      <c r="I76" s="201"/>
      <c r="J76" s="201">
        <v>0</v>
      </c>
      <c r="K76" s="8"/>
      <c r="L76" s="61">
        <v>144</v>
      </c>
      <c r="M76" s="8"/>
      <c r="N76" s="8"/>
      <c r="O76" s="104"/>
      <c r="P76" s="104"/>
      <c r="Q76" s="100"/>
      <c r="R76" s="100"/>
      <c r="S76" s="202"/>
      <c r="T76" s="202"/>
      <c r="U76" s="143"/>
      <c r="V76" s="245">
        <v>144</v>
      </c>
      <c r="W76" s="52">
        <v>72</v>
      </c>
      <c r="X76" s="214">
        <v>72</v>
      </c>
      <c r="Y76" s="107"/>
      <c r="Z76" s="41"/>
      <c r="AA76" s="42"/>
      <c r="AB76" s="43"/>
      <c r="AC76" s="112"/>
      <c r="AD76" s="112"/>
    </row>
    <row r="77" spans="1:30" s="4" customFormat="1" ht="15" thickBot="1">
      <c r="A77" s="207" t="s">
        <v>94</v>
      </c>
      <c r="B77" s="222" t="s">
        <v>93</v>
      </c>
      <c r="C77" s="12">
        <v>8</v>
      </c>
      <c r="D77" s="201"/>
      <c r="E77" s="201"/>
      <c r="F77" s="62">
        <v>8</v>
      </c>
      <c r="G77" s="201">
        <v>0</v>
      </c>
      <c r="H77" s="64">
        <v>0</v>
      </c>
      <c r="I77" s="201"/>
      <c r="J77" s="201"/>
      <c r="K77" s="8"/>
      <c r="L77" s="61"/>
      <c r="M77" s="8"/>
      <c r="N77" s="8">
        <v>8</v>
      </c>
      <c r="O77" s="104"/>
      <c r="P77" s="104"/>
      <c r="Q77" s="100"/>
      <c r="R77" s="100"/>
      <c r="S77" s="202"/>
      <c r="T77" s="202"/>
      <c r="U77" s="143"/>
      <c r="V77" s="245">
        <v>8</v>
      </c>
      <c r="W77" s="52">
        <v>8</v>
      </c>
      <c r="X77" s="214">
        <v>0</v>
      </c>
      <c r="Y77" s="107"/>
      <c r="Z77" s="41"/>
      <c r="AA77" s="42"/>
      <c r="AB77" s="43"/>
      <c r="AC77" s="112"/>
      <c r="AD77" s="112"/>
    </row>
    <row r="78" spans="1:31" ht="42" customHeight="1" thickBot="1">
      <c r="A78" s="139" t="s">
        <v>78</v>
      </c>
      <c r="B78" s="246" t="s">
        <v>243</v>
      </c>
      <c r="C78" s="11">
        <v>1</v>
      </c>
      <c r="D78" s="11">
        <v>0</v>
      </c>
      <c r="E78" s="11">
        <v>3</v>
      </c>
      <c r="F78" s="11">
        <f>SUM(F79:F82)</f>
        <v>490</v>
      </c>
      <c r="G78" s="11">
        <f aca="true" t="shared" si="12" ref="G78:V78">SUM(G79:G82)</f>
        <v>0</v>
      </c>
      <c r="H78" s="11">
        <f t="shared" si="12"/>
        <v>146</v>
      </c>
      <c r="I78" s="11">
        <f t="shared" si="12"/>
        <v>28</v>
      </c>
      <c r="J78" s="11">
        <f t="shared" si="12"/>
        <v>118</v>
      </c>
      <c r="K78" s="11">
        <f t="shared" si="12"/>
        <v>0</v>
      </c>
      <c r="L78" s="11">
        <f t="shared" si="12"/>
        <v>324</v>
      </c>
      <c r="M78" s="11">
        <f t="shared" si="12"/>
        <v>12</v>
      </c>
      <c r="N78" s="11">
        <f t="shared" si="12"/>
        <v>8</v>
      </c>
      <c r="O78" s="11">
        <f t="shared" si="12"/>
        <v>0</v>
      </c>
      <c r="P78" s="11">
        <f t="shared" si="12"/>
        <v>0</v>
      </c>
      <c r="Q78" s="11">
        <f t="shared" si="12"/>
        <v>0</v>
      </c>
      <c r="R78" s="11">
        <f t="shared" si="12"/>
        <v>144</v>
      </c>
      <c r="S78" s="11">
        <f t="shared" si="12"/>
        <v>92</v>
      </c>
      <c r="T78" s="11">
        <f t="shared" si="12"/>
        <v>254</v>
      </c>
      <c r="U78" s="11">
        <f t="shared" si="12"/>
        <v>0</v>
      </c>
      <c r="V78" s="11">
        <f t="shared" si="12"/>
        <v>0</v>
      </c>
      <c r="W78" s="11">
        <f>SUM(W79:W82)</f>
        <v>202</v>
      </c>
      <c r="X78" s="215">
        <f>SUM(X79:X82)</f>
        <v>288</v>
      </c>
      <c r="Y78" s="68"/>
      <c r="Z78" s="41"/>
      <c r="AA78" s="42"/>
      <c r="AB78" s="43"/>
      <c r="AC78" s="9"/>
      <c r="AD78" s="9"/>
      <c r="AE78" s="1"/>
    </row>
    <row r="79" spans="1:28" s="9" customFormat="1" ht="54" customHeight="1" thickBot="1">
      <c r="A79" s="210" t="s">
        <v>79</v>
      </c>
      <c r="B79" s="222" t="s">
        <v>244</v>
      </c>
      <c r="C79" s="65"/>
      <c r="D79" s="66"/>
      <c r="E79" s="202">
        <v>6</v>
      </c>
      <c r="F79" s="154">
        <v>158</v>
      </c>
      <c r="G79" s="202">
        <v>0</v>
      </c>
      <c r="H79" s="64">
        <v>146</v>
      </c>
      <c r="I79" s="202">
        <v>28</v>
      </c>
      <c r="J79" s="202">
        <v>118</v>
      </c>
      <c r="K79" s="67"/>
      <c r="L79" s="145"/>
      <c r="M79" s="202">
        <v>12</v>
      </c>
      <c r="N79" s="67"/>
      <c r="O79" s="103"/>
      <c r="P79" s="103"/>
      <c r="Q79" s="100"/>
      <c r="R79" s="250"/>
      <c r="S79" s="248">
        <v>92</v>
      </c>
      <c r="T79" s="248">
        <v>66</v>
      </c>
      <c r="U79" s="29"/>
      <c r="V79" s="29"/>
      <c r="W79" s="152">
        <v>158</v>
      </c>
      <c r="X79" s="217">
        <v>0</v>
      </c>
      <c r="Y79" s="68"/>
      <c r="Z79" s="41"/>
      <c r="AA79" s="42"/>
      <c r="AB79" s="43"/>
    </row>
    <row r="80" spans="1:31" ht="15" thickBot="1">
      <c r="A80" s="138" t="s">
        <v>95</v>
      </c>
      <c r="B80" s="222" t="s">
        <v>70</v>
      </c>
      <c r="C80" s="7"/>
      <c r="D80" s="5"/>
      <c r="E80" s="5">
        <v>4</v>
      </c>
      <c r="F80" s="154">
        <v>144</v>
      </c>
      <c r="G80" s="26">
        <v>0</v>
      </c>
      <c r="H80" s="53">
        <v>0</v>
      </c>
      <c r="I80" s="201"/>
      <c r="J80" s="13"/>
      <c r="K80" s="13"/>
      <c r="L80" s="61">
        <v>144</v>
      </c>
      <c r="M80" s="13"/>
      <c r="N80" s="13"/>
      <c r="O80" s="104"/>
      <c r="P80" s="104"/>
      <c r="Q80" s="100"/>
      <c r="R80" s="247">
        <v>144</v>
      </c>
      <c r="S80" s="248"/>
      <c r="T80" s="248"/>
      <c r="U80" s="143"/>
      <c r="V80" s="143"/>
      <c r="W80" s="152">
        <v>0</v>
      </c>
      <c r="X80" s="217">
        <v>144</v>
      </c>
      <c r="Y80" s="68"/>
      <c r="Z80" s="41"/>
      <c r="AA80" s="42"/>
      <c r="AB80" s="43"/>
      <c r="AC80" s="9"/>
      <c r="AD80" s="9"/>
      <c r="AE80" s="1"/>
    </row>
    <row r="81" spans="1:31" ht="18" customHeight="1" thickBot="1">
      <c r="A81" s="138" t="s">
        <v>96</v>
      </c>
      <c r="B81" s="222" t="s">
        <v>224</v>
      </c>
      <c r="C81" s="21"/>
      <c r="D81" s="15"/>
      <c r="E81" s="5">
        <v>6</v>
      </c>
      <c r="F81" s="154">
        <v>180</v>
      </c>
      <c r="G81" s="13">
        <v>0</v>
      </c>
      <c r="H81" s="53">
        <v>0</v>
      </c>
      <c r="I81" s="201"/>
      <c r="J81" s="13"/>
      <c r="K81" s="13"/>
      <c r="L81" s="61">
        <v>180</v>
      </c>
      <c r="M81" s="13"/>
      <c r="N81" s="13"/>
      <c r="O81" s="104"/>
      <c r="P81" s="104"/>
      <c r="Q81" s="100"/>
      <c r="R81" s="247"/>
      <c r="S81" s="248"/>
      <c r="T81" s="248">
        <v>180</v>
      </c>
      <c r="U81" s="143"/>
      <c r="V81" s="143"/>
      <c r="W81" s="152">
        <v>36</v>
      </c>
      <c r="X81" s="218">
        <v>144</v>
      </c>
      <c r="Y81" s="68"/>
      <c r="Z81" s="41"/>
      <c r="AA81" s="42"/>
      <c r="AB81" s="43"/>
      <c r="AC81" s="9"/>
      <c r="AD81" s="9"/>
      <c r="AE81" s="1"/>
    </row>
    <row r="82" spans="1:31" ht="32.25" customHeight="1" thickBot="1">
      <c r="A82" s="138" t="s">
        <v>97</v>
      </c>
      <c r="B82" s="222" t="s">
        <v>245</v>
      </c>
      <c r="C82" s="308">
        <v>6</v>
      </c>
      <c r="D82" s="5"/>
      <c r="E82" s="15"/>
      <c r="F82" s="154">
        <v>8</v>
      </c>
      <c r="G82" s="201">
        <v>0</v>
      </c>
      <c r="H82" s="53">
        <v>0</v>
      </c>
      <c r="I82" s="201"/>
      <c r="J82" s="201"/>
      <c r="K82" s="8"/>
      <c r="L82" s="61"/>
      <c r="M82" s="8"/>
      <c r="N82" s="8">
        <v>8</v>
      </c>
      <c r="O82" s="104"/>
      <c r="P82" s="104"/>
      <c r="Q82" s="100"/>
      <c r="R82" s="250"/>
      <c r="S82" s="248"/>
      <c r="T82" s="248">
        <v>8</v>
      </c>
      <c r="U82" s="143"/>
      <c r="V82" s="143"/>
      <c r="W82" s="152">
        <v>8</v>
      </c>
      <c r="X82" s="217">
        <v>0</v>
      </c>
      <c r="Y82" s="107"/>
      <c r="Z82" s="106"/>
      <c r="AA82" s="107"/>
      <c r="AB82" s="43"/>
      <c r="AC82" s="9"/>
      <c r="AD82" s="9"/>
      <c r="AE82" s="1"/>
    </row>
    <row r="83" spans="1:31" ht="29.25" customHeight="1" thickBot="1">
      <c r="A83" s="297" t="s">
        <v>98</v>
      </c>
      <c r="B83" s="297" t="s">
        <v>71</v>
      </c>
      <c r="C83" s="309"/>
      <c r="D83" s="302"/>
      <c r="E83" s="301"/>
      <c r="F83" s="301">
        <v>144</v>
      </c>
      <c r="G83" s="302">
        <v>0</v>
      </c>
      <c r="H83" s="301">
        <v>0</v>
      </c>
      <c r="I83" s="302">
        <v>0</v>
      </c>
      <c r="J83" s="302">
        <v>0</v>
      </c>
      <c r="K83" s="302"/>
      <c r="L83" s="301">
        <v>144</v>
      </c>
      <c r="M83" s="302"/>
      <c r="N83" s="302"/>
      <c r="O83" s="302"/>
      <c r="P83" s="302"/>
      <c r="Q83" s="302"/>
      <c r="R83" s="302"/>
      <c r="S83" s="302"/>
      <c r="T83" s="302"/>
      <c r="U83" s="302"/>
      <c r="V83" s="302">
        <v>144</v>
      </c>
      <c r="W83" s="301">
        <v>0</v>
      </c>
      <c r="X83" s="310">
        <v>144</v>
      </c>
      <c r="Y83" s="107"/>
      <c r="Z83" s="106"/>
      <c r="AA83" s="49"/>
      <c r="AB83" s="43"/>
      <c r="AC83" s="9"/>
      <c r="AD83" s="9"/>
      <c r="AE83" s="1"/>
    </row>
    <row r="84" spans="1:31" ht="15" thickBot="1">
      <c r="A84" s="138"/>
      <c r="B84" s="205" t="s">
        <v>100</v>
      </c>
      <c r="C84" s="69"/>
      <c r="D84" s="69"/>
      <c r="E84" s="69"/>
      <c r="F84" s="66">
        <f>SUM(F83,F53,F39,F35,F28,F9)</f>
        <v>5724</v>
      </c>
      <c r="G84" s="66">
        <f aca="true" t="shared" si="13" ref="G84:V84">SUM(G83,G53,G39,G35,G28,G9)</f>
        <v>334</v>
      </c>
      <c r="H84" s="66">
        <f t="shared" si="13"/>
        <v>3918</v>
      </c>
      <c r="I84" s="66">
        <f t="shared" si="13"/>
        <v>2096</v>
      </c>
      <c r="J84" s="66">
        <f t="shared" si="13"/>
        <v>1782</v>
      </c>
      <c r="K84" s="66">
        <f t="shared" si="13"/>
        <v>40</v>
      </c>
      <c r="L84" s="66">
        <f t="shared" si="13"/>
        <v>1116</v>
      </c>
      <c r="M84" s="66">
        <f t="shared" si="13"/>
        <v>214</v>
      </c>
      <c r="N84" s="66">
        <f t="shared" si="13"/>
        <v>142</v>
      </c>
      <c r="O84" s="66">
        <f t="shared" si="13"/>
        <v>612</v>
      </c>
      <c r="P84" s="66">
        <f t="shared" si="13"/>
        <v>864</v>
      </c>
      <c r="Q84" s="66">
        <f t="shared" si="13"/>
        <v>612</v>
      </c>
      <c r="R84" s="66">
        <f t="shared" si="13"/>
        <v>864</v>
      </c>
      <c r="S84" s="66">
        <f t="shared" si="13"/>
        <v>612</v>
      </c>
      <c r="T84" s="66">
        <f t="shared" si="13"/>
        <v>900</v>
      </c>
      <c r="U84" s="66">
        <f t="shared" si="13"/>
        <v>612</v>
      </c>
      <c r="V84" s="66">
        <f t="shared" si="13"/>
        <v>648</v>
      </c>
      <c r="W84" s="66">
        <f>SUM(W83,W78,W71,W65,W54,W39,W35,W28,W10)</f>
        <v>1296</v>
      </c>
      <c r="X84" s="219">
        <f>SUM(X83,X78,X71,X65,X54,X39,X35,X28,X10)</f>
        <v>2952</v>
      </c>
      <c r="Y84" s="48"/>
      <c r="Z84" s="106"/>
      <c r="AA84" s="49"/>
      <c r="AB84" s="43"/>
      <c r="AC84" s="9"/>
      <c r="AD84" s="9"/>
      <c r="AE84" s="1"/>
    </row>
    <row r="85" spans="1:31" ht="30.75" customHeight="1" thickBot="1">
      <c r="A85" s="208" t="s">
        <v>99</v>
      </c>
      <c r="B85" s="208" t="s">
        <v>80</v>
      </c>
      <c r="C85" s="31"/>
      <c r="D85" s="28"/>
      <c r="E85" s="17"/>
      <c r="F85" s="17">
        <v>216</v>
      </c>
      <c r="G85" s="17">
        <v>0</v>
      </c>
      <c r="H85" s="17"/>
      <c r="I85" s="18"/>
      <c r="J85" s="17"/>
      <c r="K85" s="17"/>
      <c r="L85" s="17"/>
      <c r="M85" s="17"/>
      <c r="N85" s="17"/>
      <c r="O85" s="104"/>
      <c r="P85" s="104"/>
      <c r="Q85" s="100"/>
      <c r="R85" s="100"/>
      <c r="S85" s="202"/>
      <c r="T85" s="202"/>
      <c r="U85" s="104"/>
      <c r="V85" s="103">
        <v>216</v>
      </c>
      <c r="W85" s="17"/>
      <c r="X85" s="220">
        <v>216</v>
      </c>
      <c r="Y85" s="68"/>
      <c r="Z85" s="106"/>
      <c r="AA85" s="49"/>
      <c r="AB85" s="43"/>
      <c r="AC85" s="9"/>
      <c r="AD85" s="9"/>
      <c r="AE85" s="1"/>
    </row>
    <row r="86" spans="1:31" ht="15" thickBot="1">
      <c r="A86" s="344" t="s">
        <v>181</v>
      </c>
      <c r="B86" s="344"/>
      <c r="C86" s="200"/>
      <c r="D86" s="33"/>
      <c r="E86" s="29"/>
      <c r="F86" s="29">
        <f>SUM(F85,F83,F53,F39,F35,F28,F9)</f>
        <v>5940</v>
      </c>
      <c r="G86" s="29">
        <f aca="true" t="shared" si="14" ref="G86:V86">SUM(G85,G83,G53,G39,G35,G28,G9)</f>
        <v>334</v>
      </c>
      <c r="H86" s="29">
        <f t="shared" si="14"/>
        <v>3918</v>
      </c>
      <c r="I86" s="29">
        <f t="shared" si="14"/>
        <v>2096</v>
      </c>
      <c r="J86" s="29">
        <f t="shared" si="14"/>
        <v>1782</v>
      </c>
      <c r="K86" s="29">
        <f t="shared" si="14"/>
        <v>40</v>
      </c>
      <c r="L86" s="29">
        <f t="shared" si="14"/>
        <v>1116</v>
      </c>
      <c r="M86" s="29">
        <f t="shared" si="14"/>
        <v>214</v>
      </c>
      <c r="N86" s="29">
        <f t="shared" si="14"/>
        <v>142</v>
      </c>
      <c r="O86" s="29">
        <f t="shared" si="14"/>
        <v>612</v>
      </c>
      <c r="P86" s="29">
        <f t="shared" si="14"/>
        <v>864</v>
      </c>
      <c r="Q86" s="29">
        <f t="shared" si="14"/>
        <v>612</v>
      </c>
      <c r="R86" s="29">
        <f t="shared" si="14"/>
        <v>864</v>
      </c>
      <c r="S86" s="29">
        <f t="shared" si="14"/>
        <v>612</v>
      </c>
      <c r="T86" s="29">
        <f t="shared" si="14"/>
        <v>900</v>
      </c>
      <c r="U86" s="29">
        <f t="shared" si="14"/>
        <v>612</v>
      </c>
      <c r="V86" s="29">
        <f t="shared" si="14"/>
        <v>864</v>
      </c>
      <c r="W86" s="29">
        <f>SUM(W84:W85)</f>
        <v>1296</v>
      </c>
      <c r="X86" s="221">
        <f>SUM(X84:X85)</f>
        <v>3168</v>
      </c>
      <c r="Y86" s="68"/>
      <c r="Z86" s="349"/>
      <c r="AA86" s="350"/>
      <c r="AB86" s="43"/>
      <c r="AC86" s="44"/>
      <c r="AD86" s="44"/>
      <c r="AE86" s="44"/>
    </row>
    <row r="87" spans="1:31" ht="15" customHeight="1" thickBot="1">
      <c r="A87" s="348" t="s">
        <v>330</v>
      </c>
      <c r="B87" s="348"/>
      <c r="C87" s="348"/>
      <c r="D87" s="346" t="s">
        <v>81</v>
      </c>
      <c r="E87" s="201"/>
      <c r="F87" s="67"/>
      <c r="G87" s="201"/>
      <c r="H87" s="67"/>
      <c r="I87" s="201"/>
      <c r="J87" s="201"/>
      <c r="K87" s="201"/>
      <c r="L87" s="202"/>
      <c r="M87" s="201"/>
      <c r="N87" s="201"/>
      <c r="O87" s="202">
        <v>36</v>
      </c>
      <c r="P87" s="202">
        <v>36</v>
      </c>
      <c r="Q87" s="202">
        <v>36</v>
      </c>
      <c r="R87" s="202">
        <v>36</v>
      </c>
      <c r="S87" s="202">
        <v>36</v>
      </c>
      <c r="T87" s="202">
        <v>36</v>
      </c>
      <c r="U87" s="202">
        <v>36</v>
      </c>
      <c r="V87" s="202">
        <v>36</v>
      </c>
      <c r="W87" s="255"/>
      <c r="X87" s="120"/>
      <c r="Y87" s="107"/>
      <c r="Z87" s="41"/>
      <c r="AA87" s="42"/>
      <c r="AB87" s="43"/>
      <c r="AC87" s="9"/>
      <c r="AD87" s="9"/>
      <c r="AE87" s="36"/>
    </row>
    <row r="88" spans="1:31" ht="15.75" customHeight="1" thickBot="1">
      <c r="A88" s="348"/>
      <c r="B88" s="348"/>
      <c r="C88" s="348"/>
      <c r="D88" s="346"/>
      <c r="E88" s="316" t="s">
        <v>82</v>
      </c>
      <c r="F88" s="316"/>
      <c r="G88" s="316"/>
      <c r="H88" s="316"/>
      <c r="I88" s="316"/>
      <c r="J88" s="316"/>
      <c r="K88" s="316"/>
      <c r="L88" s="316"/>
      <c r="M88" s="317"/>
      <c r="N88" s="317"/>
      <c r="O88" s="202">
        <v>15</v>
      </c>
      <c r="P88" s="202">
        <v>12</v>
      </c>
      <c r="Q88" s="202">
        <v>11</v>
      </c>
      <c r="R88" s="202">
        <v>14</v>
      </c>
      <c r="S88" s="202">
        <v>7</v>
      </c>
      <c r="T88" s="202">
        <v>9</v>
      </c>
      <c r="U88" s="202">
        <v>8</v>
      </c>
      <c r="V88" s="202">
        <v>7</v>
      </c>
      <c r="W88" s="202"/>
      <c r="X88" s="120"/>
      <c r="Y88" s="107"/>
      <c r="Z88" s="41"/>
      <c r="AA88" s="34"/>
      <c r="AB88" s="35"/>
      <c r="AC88" s="2"/>
      <c r="AD88" s="2"/>
      <c r="AE88" s="2"/>
    </row>
    <row r="89" spans="1:31" ht="15.75" customHeight="1" thickBot="1">
      <c r="A89" s="348"/>
      <c r="B89" s="348"/>
      <c r="C89" s="348"/>
      <c r="D89" s="346"/>
      <c r="E89" s="316" t="s">
        <v>83</v>
      </c>
      <c r="F89" s="316"/>
      <c r="G89" s="316"/>
      <c r="H89" s="316"/>
      <c r="I89" s="316"/>
      <c r="J89" s="316"/>
      <c r="K89" s="316"/>
      <c r="L89" s="316"/>
      <c r="M89" s="317">
        <v>324</v>
      </c>
      <c r="N89" s="317"/>
      <c r="O89" s="202">
        <v>0</v>
      </c>
      <c r="P89" s="202">
        <v>0</v>
      </c>
      <c r="Q89" s="202">
        <v>0</v>
      </c>
      <c r="R89" s="202">
        <v>144</v>
      </c>
      <c r="S89" s="202">
        <v>180</v>
      </c>
      <c r="T89" s="202">
        <v>0</v>
      </c>
      <c r="U89" s="202">
        <v>0</v>
      </c>
      <c r="V89" s="202">
        <v>0</v>
      </c>
      <c r="W89" s="202"/>
      <c r="X89" s="119"/>
      <c r="Y89" s="107"/>
      <c r="Z89" s="41"/>
      <c r="AA89" s="39"/>
      <c r="AB89" s="35"/>
      <c r="AC89" s="2"/>
      <c r="AD89" s="2"/>
      <c r="AE89" s="2"/>
    </row>
    <row r="90" spans="1:31" ht="17.25" customHeight="1" thickBot="1">
      <c r="A90" s="348"/>
      <c r="B90" s="348"/>
      <c r="C90" s="348"/>
      <c r="D90" s="346"/>
      <c r="E90" s="316" t="s">
        <v>84</v>
      </c>
      <c r="F90" s="316"/>
      <c r="G90" s="316"/>
      <c r="H90" s="316"/>
      <c r="I90" s="316"/>
      <c r="J90" s="316"/>
      <c r="K90" s="316"/>
      <c r="L90" s="316"/>
      <c r="M90" s="317">
        <v>648</v>
      </c>
      <c r="N90" s="317"/>
      <c r="O90" s="202">
        <v>0</v>
      </c>
      <c r="P90" s="202">
        <v>0</v>
      </c>
      <c r="Q90" s="202">
        <v>0</v>
      </c>
      <c r="R90" s="202">
        <v>0</v>
      </c>
      <c r="S90" s="202">
        <v>0</v>
      </c>
      <c r="T90" s="202">
        <v>360</v>
      </c>
      <c r="U90" s="202">
        <v>144</v>
      </c>
      <c r="V90" s="202">
        <v>144</v>
      </c>
      <c r="W90" s="202"/>
      <c r="X90" s="119"/>
      <c r="Y90" s="107"/>
      <c r="Z90" s="41"/>
      <c r="AA90" s="34"/>
      <c r="AB90" s="35"/>
      <c r="AC90" s="2"/>
      <c r="AD90" s="2"/>
      <c r="AE90" s="2"/>
    </row>
    <row r="91" spans="1:31" ht="18.75" customHeight="1" thickBot="1">
      <c r="A91" s="348"/>
      <c r="B91" s="348"/>
      <c r="C91" s="348"/>
      <c r="D91" s="346"/>
      <c r="E91" s="316" t="s">
        <v>85</v>
      </c>
      <c r="F91" s="316"/>
      <c r="G91" s="316"/>
      <c r="H91" s="316"/>
      <c r="I91" s="316"/>
      <c r="J91" s="316"/>
      <c r="K91" s="316"/>
      <c r="L91" s="316"/>
      <c r="M91" s="317">
        <v>144</v>
      </c>
      <c r="N91" s="317"/>
      <c r="O91" s="202">
        <v>0</v>
      </c>
      <c r="P91" s="202">
        <v>0</v>
      </c>
      <c r="Q91" s="202">
        <v>0</v>
      </c>
      <c r="R91" s="202">
        <v>0</v>
      </c>
      <c r="S91" s="202">
        <v>0</v>
      </c>
      <c r="T91" s="202">
        <v>0</v>
      </c>
      <c r="U91" s="202">
        <v>0</v>
      </c>
      <c r="V91" s="202">
        <v>144</v>
      </c>
      <c r="W91" s="202"/>
      <c r="X91" s="119"/>
      <c r="Y91" s="107"/>
      <c r="Z91" s="41"/>
      <c r="AA91" s="34"/>
      <c r="AB91" s="35"/>
      <c r="AC91" s="2"/>
      <c r="AD91" s="2"/>
      <c r="AE91" s="2"/>
    </row>
    <row r="92" spans="1:31" ht="17.25" customHeight="1" thickBot="1">
      <c r="A92" s="348"/>
      <c r="B92" s="348"/>
      <c r="C92" s="348"/>
      <c r="D92" s="346"/>
      <c r="E92" s="316" t="s">
        <v>86</v>
      </c>
      <c r="F92" s="316"/>
      <c r="G92" s="316"/>
      <c r="H92" s="316"/>
      <c r="I92" s="316"/>
      <c r="J92" s="316"/>
      <c r="K92" s="316"/>
      <c r="L92" s="316"/>
      <c r="M92" s="317">
        <v>17</v>
      </c>
      <c r="N92" s="317"/>
      <c r="O92" s="202">
        <v>0</v>
      </c>
      <c r="P92" s="202">
        <v>3</v>
      </c>
      <c r="Q92" s="202">
        <v>2</v>
      </c>
      <c r="R92" s="202">
        <v>3</v>
      </c>
      <c r="S92" s="202">
        <v>1</v>
      </c>
      <c r="T92" s="202">
        <v>3</v>
      </c>
      <c r="U92" s="202">
        <v>3</v>
      </c>
      <c r="V92" s="202">
        <v>2</v>
      </c>
      <c r="W92" s="202"/>
      <c r="X92" s="119" t="s">
        <v>87</v>
      </c>
      <c r="Y92" s="107"/>
      <c r="Z92" s="41"/>
      <c r="AA92" s="34"/>
      <c r="AB92" s="35"/>
      <c r="AC92" s="2"/>
      <c r="AD92" s="2"/>
      <c r="AE92" s="2"/>
    </row>
    <row r="93" spans="1:31" ht="38.25" customHeight="1" thickBot="1">
      <c r="A93" s="348"/>
      <c r="B93" s="348"/>
      <c r="C93" s="348"/>
      <c r="D93" s="346"/>
      <c r="E93" s="316" t="s">
        <v>252</v>
      </c>
      <c r="F93" s="316"/>
      <c r="G93" s="316"/>
      <c r="H93" s="316"/>
      <c r="I93" s="316"/>
      <c r="J93" s="316"/>
      <c r="K93" s="316"/>
      <c r="L93" s="316"/>
      <c r="M93" s="317">
        <v>40</v>
      </c>
      <c r="N93" s="317"/>
      <c r="O93" s="202">
        <v>4</v>
      </c>
      <c r="P93" s="202">
        <v>8</v>
      </c>
      <c r="Q93" s="202">
        <v>2</v>
      </c>
      <c r="R93" s="202">
        <v>7</v>
      </c>
      <c r="S93" s="202">
        <v>2</v>
      </c>
      <c r="T93" s="202">
        <v>8</v>
      </c>
      <c r="U93" s="202">
        <v>4</v>
      </c>
      <c r="V93" s="202">
        <v>5</v>
      </c>
      <c r="W93" s="202"/>
      <c r="X93" s="120"/>
      <c r="Y93" s="107"/>
      <c r="Z93" s="41"/>
      <c r="AA93" s="34"/>
      <c r="AB93" s="35"/>
      <c r="AC93" s="2"/>
      <c r="AD93" s="2"/>
      <c r="AE93" s="2"/>
    </row>
    <row r="94" spans="1:31" ht="14.25">
      <c r="A94" s="54"/>
      <c r="B94" s="40"/>
      <c r="C94" s="40"/>
      <c r="D94" s="40"/>
      <c r="E94" s="156"/>
      <c r="F94" s="157"/>
      <c r="G94" s="158"/>
      <c r="H94" s="159"/>
      <c r="I94" s="160"/>
      <c r="J94" s="160"/>
      <c r="K94" s="160"/>
      <c r="L94" s="160"/>
      <c r="M94" s="118"/>
      <c r="N94" s="118"/>
      <c r="O94" s="118"/>
      <c r="P94" s="118"/>
      <c r="Q94" s="118"/>
      <c r="R94" s="118"/>
      <c r="S94" s="118"/>
      <c r="T94" s="118"/>
      <c r="U94" s="118"/>
      <c r="V94" s="118"/>
      <c r="W94" s="118"/>
      <c r="X94" s="119"/>
      <c r="Y94" s="107"/>
      <c r="Z94" s="41"/>
      <c r="AA94" s="42"/>
      <c r="AB94" s="43"/>
      <c r="AC94" s="44"/>
      <c r="AD94" s="44"/>
      <c r="AE94" s="44"/>
    </row>
    <row r="95" spans="1:31" ht="14.25">
      <c r="A95" s="55"/>
      <c r="B95" s="45"/>
      <c r="C95" s="45"/>
      <c r="D95" s="45"/>
      <c r="E95" s="45"/>
      <c r="F95" s="58"/>
      <c r="G95" s="38"/>
      <c r="H95" s="58"/>
      <c r="I95" s="38"/>
      <c r="J95" s="38"/>
      <c r="K95" s="38"/>
      <c r="L95" s="38"/>
      <c r="M95" s="44"/>
      <c r="N95" s="44"/>
      <c r="O95" s="44"/>
      <c r="P95" s="44"/>
      <c r="Q95" s="44"/>
      <c r="R95" s="44"/>
      <c r="S95" s="44"/>
      <c r="T95" s="44"/>
      <c r="U95" s="44"/>
      <c r="V95" s="44"/>
      <c r="W95" s="44"/>
      <c r="X95" s="121"/>
      <c r="Y95" s="48"/>
      <c r="Z95" s="41"/>
      <c r="AA95" s="42"/>
      <c r="AB95" s="43"/>
      <c r="AC95" s="44"/>
      <c r="AD95" s="44"/>
      <c r="AE95" s="44"/>
    </row>
    <row r="96" spans="1:31" ht="14.25">
      <c r="A96" s="63"/>
      <c r="B96" s="51"/>
      <c r="C96" s="51"/>
      <c r="D96" s="48"/>
      <c r="E96" s="47"/>
      <c r="F96" s="58"/>
      <c r="G96" s="38"/>
      <c r="H96" s="58"/>
      <c r="I96" s="38"/>
      <c r="J96" s="38"/>
      <c r="K96" s="38"/>
      <c r="L96" s="38"/>
      <c r="M96" s="44"/>
      <c r="N96" s="44"/>
      <c r="O96" s="44"/>
      <c r="P96" s="44"/>
      <c r="Q96" s="44"/>
      <c r="R96" s="44"/>
      <c r="S96" s="44"/>
      <c r="T96" s="44"/>
      <c r="U96" s="44"/>
      <c r="V96" s="44"/>
      <c r="W96" s="44"/>
      <c r="X96" s="121"/>
      <c r="Y96" s="48"/>
      <c r="Z96" s="41"/>
      <c r="AA96" s="42"/>
      <c r="AB96" s="43"/>
      <c r="AC96" s="44"/>
      <c r="AD96" s="44"/>
      <c r="AE96" s="44"/>
    </row>
    <row r="97" spans="1:31" ht="14.25">
      <c r="A97" s="56"/>
      <c r="B97" s="49"/>
      <c r="C97" s="49"/>
      <c r="D97" s="50"/>
      <c r="E97" s="49"/>
      <c r="F97" s="58"/>
      <c r="G97" s="38"/>
      <c r="H97" s="58"/>
      <c r="I97" s="38"/>
      <c r="J97" s="38"/>
      <c r="K97" s="38"/>
      <c r="L97" s="38"/>
      <c r="M97" s="44"/>
      <c r="N97" s="44"/>
      <c r="O97" s="44"/>
      <c r="P97" s="44"/>
      <c r="Q97" s="44"/>
      <c r="R97" s="44"/>
      <c r="S97" s="44"/>
      <c r="T97" s="44"/>
      <c r="U97" s="44"/>
      <c r="V97" s="44"/>
      <c r="W97" s="44"/>
      <c r="X97" s="121"/>
      <c r="Y97" s="48"/>
      <c r="Z97" s="41"/>
      <c r="AA97" s="42"/>
      <c r="AB97" s="43"/>
      <c r="AC97" s="44"/>
      <c r="AD97" s="44"/>
      <c r="AE97" s="44"/>
    </row>
    <row r="98" spans="1:31" ht="14.25">
      <c r="A98" s="59"/>
      <c r="B98" s="57"/>
      <c r="C98" s="57"/>
      <c r="D98" s="60"/>
      <c r="E98" s="57"/>
      <c r="F98" s="58"/>
      <c r="G98" s="38"/>
      <c r="H98" s="58"/>
      <c r="I98" s="38"/>
      <c r="J98" s="38"/>
      <c r="K98" s="38"/>
      <c r="L98" s="38"/>
      <c r="M98" s="57"/>
      <c r="N98" s="57"/>
      <c r="O98" s="57"/>
      <c r="P98" s="57"/>
      <c r="Q98" s="57"/>
      <c r="R98" s="57"/>
      <c r="S98" s="57"/>
      <c r="T98" s="57"/>
      <c r="U98" s="57"/>
      <c r="V98" s="57"/>
      <c r="W98" s="49"/>
      <c r="X98" s="121"/>
      <c r="Y98" s="48"/>
      <c r="Z98" s="41"/>
      <c r="AA98" s="42"/>
      <c r="AB98" s="43"/>
      <c r="AC98" s="44"/>
      <c r="AD98" s="44"/>
      <c r="AE98" s="44"/>
    </row>
    <row r="99" spans="1:31" ht="14.25">
      <c r="A99" s="59"/>
      <c r="B99" s="57"/>
      <c r="C99" s="57"/>
      <c r="D99" s="60"/>
      <c r="E99" s="57"/>
      <c r="F99" s="128"/>
      <c r="G99" s="57"/>
      <c r="H99" s="128"/>
      <c r="I99" s="57"/>
      <c r="J99" s="57"/>
      <c r="K99" s="57"/>
      <c r="L99" s="57"/>
      <c r="M99" s="57"/>
      <c r="N99" s="57"/>
      <c r="O99" s="57"/>
      <c r="P99" s="57"/>
      <c r="Q99" s="57"/>
      <c r="R99" s="57"/>
      <c r="S99" s="57"/>
      <c r="T99" s="57"/>
      <c r="U99" s="57"/>
      <c r="V99" s="57"/>
      <c r="W99" s="49"/>
      <c r="X99" s="121"/>
      <c r="Y99" s="48"/>
      <c r="Z99" s="41"/>
      <c r="AA99" s="42"/>
      <c r="AB99" s="43"/>
      <c r="AC99" s="1"/>
      <c r="AD99" s="1"/>
      <c r="AE99" s="1"/>
    </row>
    <row r="100" spans="1:31" ht="14.25">
      <c r="A100" s="57"/>
      <c r="B100" s="128"/>
      <c r="C100" s="128"/>
      <c r="D100" s="57"/>
      <c r="E100" s="57"/>
      <c r="F100" s="128"/>
      <c r="G100" s="57"/>
      <c r="H100" s="128"/>
      <c r="I100" s="57"/>
      <c r="J100" s="57"/>
      <c r="K100" s="57"/>
      <c r="L100" s="57"/>
      <c r="M100" s="57"/>
      <c r="N100" s="57"/>
      <c r="O100" s="57"/>
      <c r="P100" s="57"/>
      <c r="Q100" s="57"/>
      <c r="R100" s="57"/>
      <c r="S100" s="57"/>
      <c r="T100" s="57"/>
      <c r="U100" s="57"/>
      <c r="V100" s="57"/>
      <c r="W100" s="49"/>
      <c r="X100" s="121"/>
      <c r="Y100" s="48"/>
      <c r="Z100" s="41"/>
      <c r="AA100" s="42"/>
      <c r="AB100" s="43"/>
      <c r="AC100" s="1"/>
      <c r="AD100" s="1"/>
      <c r="AE100" s="1"/>
    </row>
    <row r="101" spans="1:31" ht="14.25">
      <c r="A101" s="57"/>
      <c r="B101" s="129"/>
      <c r="C101" s="129"/>
      <c r="D101" s="57"/>
      <c r="E101" s="57"/>
      <c r="F101" s="128"/>
      <c r="G101" s="57"/>
      <c r="H101" s="128"/>
      <c r="I101" s="57"/>
      <c r="J101" s="57"/>
      <c r="K101" s="57"/>
      <c r="L101" s="57"/>
      <c r="M101" s="347"/>
      <c r="N101" s="347"/>
      <c r="O101" s="57"/>
      <c r="P101" s="57"/>
      <c r="Q101" s="57"/>
      <c r="R101" s="57"/>
      <c r="S101" s="57"/>
      <c r="T101" s="57"/>
      <c r="U101" s="57"/>
      <c r="V101" s="57"/>
      <c r="W101" s="49"/>
      <c r="X101" s="121"/>
      <c r="Y101" s="48"/>
      <c r="Z101" s="41"/>
      <c r="AA101" s="42"/>
      <c r="AB101" s="43"/>
      <c r="AC101" s="1"/>
      <c r="AD101" s="1"/>
      <c r="AE101" s="1"/>
    </row>
    <row r="102" spans="1:31" ht="14.25">
      <c r="A102" s="57"/>
      <c r="B102" s="130"/>
      <c r="C102" s="130"/>
      <c r="D102" s="57"/>
      <c r="E102" s="57"/>
      <c r="F102" s="128"/>
      <c r="G102" s="57"/>
      <c r="H102" s="128"/>
      <c r="I102" s="57"/>
      <c r="J102" s="57"/>
      <c r="K102" s="57"/>
      <c r="L102" s="57"/>
      <c r="M102" s="347"/>
      <c r="N102" s="347"/>
      <c r="O102" s="57"/>
      <c r="P102" s="57"/>
      <c r="Q102" s="57"/>
      <c r="R102" s="57"/>
      <c r="S102" s="57"/>
      <c r="T102" s="57"/>
      <c r="U102" s="57"/>
      <c r="V102" s="57"/>
      <c r="W102" s="49"/>
      <c r="X102" s="121"/>
      <c r="Y102" s="48"/>
      <c r="Z102" s="46"/>
      <c r="AA102" s="42"/>
      <c r="AB102" s="43"/>
      <c r="AC102" s="1"/>
      <c r="AD102" s="1"/>
      <c r="AE102" s="1"/>
    </row>
    <row r="103" spans="1:31" ht="14.25">
      <c r="A103" s="57"/>
      <c r="B103" s="129"/>
      <c r="C103" s="129"/>
      <c r="D103" s="57"/>
      <c r="E103" s="57"/>
      <c r="F103" s="128"/>
      <c r="G103" s="57"/>
      <c r="H103" s="128"/>
      <c r="I103" s="57"/>
      <c r="J103" s="57"/>
      <c r="K103" s="57"/>
      <c r="L103" s="57"/>
      <c r="M103" s="57"/>
      <c r="N103" s="57"/>
      <c r="O103" s="57"/>
      <c r="P103" s="57"/>
      <c r="Q103" s="57"/>
      <c r="R103" s="57"/>
      <c r="S103" s="57"/>
      <c r="T103" s="57"/>
      <c r="U103" s="57"/>
      <c r="V103" s="57"/>
      <c r="W103" s="49"/>
      <c r="X103" s="121"/>
      <c r="Y103" s="48"/>
      <c r="Z103" s="41"/>
      <c r="AA103" s="42"/>
      <c r="AB103" s="43"/>
      <c r="AC103" s="1"/>
      <c r="AD103" s="1"/>
      <c r="AE103" s="1"/>
    </row>
    <row r="104" spans="1:31" ht="14.25">
      <c r="A104" s="57"/>
      <c r="B104" s="57"/>
      <c r="C104" s="57"/>
      <c r="D104" s="57"/>
      <c r="E104" s="57"/>
      <c r="F104" s="128"/>
      <c r="G104" s="57"/>
      <c r="H104" s="128"/>
      <c r="I104" s="57"/>
      <c r="J104" s="57"/>
      <c r="K104" s="57"/>
      <c r="L104" s="57"/>
      <c r="M104" s="57"/>
      <c r="N104" s="57"/>
      <c r="O104" s="57"/>
      <c r="P104" s="57"/>
      <c r="Q104" s="57"/>
      <c r="R104" s="57"/>
      <c r="S104" s="57"/>
      <c r="T104" s="57"/>
      <c r="U104" s="57"/>
      <c r="V104" s="57"/>
      <c r="W104" s="49"/>
      <c r="X104" s="121"/>
      <c r="Y104" s="48"/>
      <c r="Z104" s="41"/>
      <c r="AA104" s="42"/>
      <c r="AB104" s="43"/>
      <c r="AC104" s="1"/>
      <c r="AD104" s="1"/>
      <c r="AE104" s="1"/>
    </row>
    <row r="105" spans="1:31" ht="14.25">
      <c r="A105" s="57"/>
      <c r="B105" s="57"/>
      <c r="C105" s="57"/>
      <c r="D105" s="57"/>
      <c r="E105" s="57"/>
      <c r="F105" s="128"/>
      <c r="G105" s="57"/>
      <c r="H105" s="128"/>
      <c r="I105" s="57"/>
      <c r="J105" s="57"/>
      <c r="K105" s="57"/>
      <c r="L105" s="57"/>
      <c r="M105" s="57"/>
      <c r="N105" s="57"/>
      <c r="O105" s="57"/>
      <c r="P105" s="57"/>
      <c r="Q105" s="57"/>
      <c r="R105" s="57"/>
      <c r="S105" s="57"/>
      <c r="T105" s="57"/>
      <c r="U105" s="57"/>
      <c r="V105" s="57"/>
      <c r="W105" s="49"/>
      <c r="X105" s="121"/>
      <c r="Y105" s="48"/>
      <c r="Z105" s="46"/>
      <c r="AA105" s="42"/>
      <c r="AB105" s="43"/>
      <c r="AC105" s="1"/>
      <c r="AD105" s="1"/>
      <c r="AE105" s="1"/>
    </row>
    <row r="106" spans="1:31" ht="14.25">
      <c r="A106" s="345"/>
      <c r="B106" s="345"/>
      <c r="C106" s="345"/>
      <c r="D106" s="345"/>
      <c r="E106" s="345"/>
      <c r="F106" s="345"/>
      <c r="G106" s="345"/>
      <c r="H106" s="345"/>
      <c r="I106" s="345"/>
      <c r="J106" s="345"/>
      <c r="K106" s="345"/>
      <c r="L106" s="345"/>
      <c r="M106" s="345"/>
      <c r="N106" s="345"/>
      <c r="O106" s="345"/>
      <c r="P106" s="345"/>
      <c r="Q106" s="345"/>
      <c r="R106" s="345"/>
      <c r="S106" s="345"/>
      <c r="T106" s="345"/>
      <c r="U106" s="345"/>
      <c r="V106" s="345"/>
      <c r="W106" s="108"/>
      <c r="X106" s="121"/>
      <c r="Y106" s="106"/>
      <c r="Z106" s="41"/>
      <c r="AA106" s="42"/>
      <c r="AB106" s="43"/>
      <c r="AC106" s="1"/>
      <c r="AD106" s="1"/>
      <c r="AE106" s="1"/>
    </row>
    <row r="107" spans="1:31" ht="14.25">
      <c r="A107" s="127"/>
      <c r="B107" s="127"/>
      <c r="C107" s="127"/>
      <c r="D107" s="127"/>
      <c r="E107" s="127"/>
      <c r="F107" s="131"/>
      <c r="G107" s="127"/>
      <c r="H107" s="131"/>
      <c r="I107" s="127"/>
      <c r="J107" s="127"/>
      <c r="K107" s="127"/>
      <c r="L107" s="127"/>
      <c r="M107" s="127"/>
      <c r="N107" s="127"/>
      <c r="O107" s="127"/>
      <c r="P107" s="127"/>
      <c r="Q107" s="127"/>
      <c r="R107" s="127"/>
      <c r="S107" s="127"/>
      <c r="T107" s="127"/>
      <c r="U107" s="127"/>
      <c r="V107" s="127"/>
      <c r="W107" s="127"/>
      <c r="X107" s="121"/>
      <c r="Y107" s="48"/>
      <c r="Z107" s="41"/>
      <c r="AA107" s="42"/>
      <c r="AB107" s="43"/>
      <c r="AC107" s="1"/>
      <c r="AD107" s="1"/>
      <c r="AE107" s="1"/>
    </row>
    <row r="108" spans="1:31" ht="14.25">
      <c r="A108" s="343"/>
      <c r="B108" s="343"/>
      <c r="C108" s="343"/>
      <c r="D108" s="343"/>
      <c r="E108" s="343"/>
      <c r="F108" s="343"/>
      <c r="G108" s="343"/>
      <c r="H108" s="343"/>
      <c r="I108" s="343"/>
      <c r="J108" s="343"/>
      <c r="K108" s="343"/>
      <c r="L108" s="343"/>
      <c r="M108" s="343"/>
      <c r="N108" s="343"/>
      <c r="O108" s="343"/>
      <c r="P108" s="343"/>
      <c r="Q108" s="343"/>
      <c r="R108" s="343"/>
      <c r="S108" s="343"/>
      <c r="T108" s="343"/>
      <c r="U108" s="343"/>
      <c r="V108" s="343"/>
      <c r="W108" s="127"/>
      <c r="X108" s="121"/>
      <c r="Y108" s="48"/>
      <c r="Z108" s="41"/>
      <c r="AA108" s="42"/>
      <c r="AB108" s="43"/>
      <c r="AC108" s="1"/>
      <c r="AD108" s="1"/>
      <c r="AE108" s="1"/>
    </row>
    <row r="109" spans="1:31" ht="14.25">
      <c r="A109" s="127"/>
      <c r="B109" s="127"/>
      <c r="C109" s="127"/>
      <c r="D109" s="127"/>
      <c r="E109" s="127"/>
      <c r="F109" s="131"/>
      <c r="G109" s="127"/>
      <c r="H109" s="131"/>
      <c r="I109" s="127"/>
      <c r="J109" s="127"/>
      <c r="K109" s="127"/>
      <c r="L109" s="127"/>
      <c r="M109" s="127"/>
      <c r="N109" s="127"/>
      <c r="O109" s="127"/>
      <c r="P109" s="127"/>
      <c r="Q109" s="127"/>
      <c r="R109" s="127"/>
      <c r="S109" s="127"/>
      <c r="T109" s="127"/>
      <c r="U109" s="127"/>
      <c r="V109" s="127"/>
      <c r="W109" s="127"/>
      <c r="X109" s="121"/>
      <c r="Y109" s="48"/>
      <c r="Z109" s="41"/>
      <c r="AA109" s="42"/>
      <c r="AB109" s="43"/>
      <c r="AC109" s="1"/>
      <c r="AD109" s="1"/>
      <c r="AE109" s="1"/>
    </row>
    <row r="110" spans="23:26" ht="14.25">
      <c r="W110" s="9"/>
      <c r="X110" s="9"/>
      <c r="Y110" s="9"/>
      <c r="Z110" s="9"/>
    </row>
  </sheetData>
  <sheetProtection/>
  <mergeCells count="50">
    <mergeCell ref="Z86:AA86"/>
    <mergeCell ref="Y11:Z11"/>
    <mergeCell ref="C4:C7"/>
    <mergeCell ref="Y10:AA10"/>
    <mergeCell ref="AA69:AB69"/>
    <mergeCell ref="C46:C47"/>
    <mergeCell ref="C27:V27"/>
    <mergeCell ref="G2:G7"/>
    <mergeCell ref="H2:N2"/>
    <mergeCell ref="L3:L7"/>
    <mergeCell ref="M3:M7"/>
    <mergeCell ref="N3:N7"/>
    <mergeCell ref="H4:H7"/>
    <mergeCell ref="J5:J7"/>
    <mergeCell ref="K5:K7"/>
    <mergeCell ref="O2:P2"/>
    <mergeCell ref="A108:V108"/>
    <mergeCell ref="A86:B86"/>
    <mergeCell ref="A106:V106"/>
    <mergeCell ref="E91:L91"/>
    <mergeCell ref="D87:D93"/>
    <mergeCell ref="E93:L93"/>
    <mergeCell ref="E92:L92"/>
    <mergeCell ref="E90:L90"/>
    <mergeCell ref="M101:N101"/>
    <mergeCell ref="M102:N102"/>
    <mergeCell ref="M93:N93"/>
    <mergeCell ref="M92:N92"/>
    <mergeCell ref="M91:N91"/>
    <mergeCell ref="M90:N90"/>
    <mergeCell ref="A87:C93"/>
    <mergeCell ref="Q2:R2"/>
    <mergeCell ref="S2:T2"/>
    <mergeCell ref="D4:D7"/>
    <mergeCell ref="E4:E7"/>
    <mergeCell ref="C1:E3"/>
    <mergeCell ref="O1:V1"/>
    <mergeCell ref="U2:V2"/>
    <mergeCell ref="A1:A7"/>
    <mergeCell ref="B1:B7"/>
    <mergeCell ref="F1:F7"/>
    <mergeCell ref="E89:L89"/>
    <mergeCell ref="M89:N89"/>
    <mergeCell ref="I4:K4"/>
    <mergeCell ref="I5:I7"/>
    <mergeCell ref="G1:N1"/>
    <mergeCell ref="H3:K3"/>
    <mergeCell ref="E88:L88"/>
    <mergeCell ref="M88:N88"/>
    <mergeCell ref="C72:C75"/>
  </mergeCells>
  <printOptions/>
  <pageMargins left="0.7" right="0.7" top="0.75" bottom="0.75" header="0.3" footer="0.3"/>
  <pageSetup fitToHeight="0" fitToWidth="1" horizontalDpi="600" verticalDpi="600" orientation="landscape" paperSize="9" scale="75" r:id="rId1"/>
  <rowBreaks count="1" manualBreakCount="1">
    <brk id="93" max="255" man="1"/>
  </rowBreaks>
  <colBreaks count="1" manualBreakCount="1">
    <brk id="24" max="65535" man="1"/>
  </colBreaks>
</worksheet>
</file>

<file path=xl/worksheets/sheet2.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1">
      <selection activeCell="S20" sqref="S20"/>
    </sheetView>
  </sheetViews>
  <sheetFormatPr defaultColWidth="9.140625" defaultRowHeight="15"/>
  <cols>
    <col min="14" max="14" width="9.140625" style="0" customWidth="1"/>
  </cols>
  <sheetData>
    <row r="1" spans="1:16" ht="15">
      <c r="A1" s="378" t="s">
        <v>109</v>
      </c>
      <c r="B1" s="378"/>
      <c r="C1" s="378"/>
      <c r="D1" s="378"/>
      <c r="E1" s="378"/>
      <c r="F1" s="378"/>
      <c r="G1" s="378"/>
      <c r="H1" s="378"/>
      <c r="I1" s="378"/>
      <c r="J1" s="378"/>
      <c r="K1" s="378"/>
      <c r="L1" s="378"/>
      <c r="M1" s="378"/>
      <c r="N1" s="378"/>
      <c r="O1" s="378"/>
      <c r="P1" s="71"/>
    </row>
    <row r="2" spans="1:16" ht="15">
      <c r="A2" s="78"/>
      <c r="B2" s="2"/>
      <c r="C2" s="2"/>
      <c r="D2" s="2"/>
      <c r="E2" s="2"/>
      <c r="F2" s="2"/>
      <c r="G2" s="2"/>
      <c r="H2" s="2"/>
      <c r="I2" s="2"/>
      <c r="J2" s="2"/>
      <c r="K2" s="376"/>
      <c r="L2" s="376"/>
      <c r="M2" s="376"/>
      <c r="N2" s="376"/>
      <c r="O2" s="376"/>
      <c r="P2" s="72"/>
    </row>
    <row r="3" spans="1:16" ht="18.75" customHeight="1">
      <c r="A3" s="379" t="s">
        <v>326</v>
      </c>
      <c r="B3" s="380"/>
      <c r="C3" s="380"/>
      <c r="D3" s="380"/>
      <c r="E3" s="380"/>
      <c r="F3" s="380"/>
      <c r="G3" s="380"/>
      <c r="H3" s="380"/>
      <c r="I3" s="380"/>
      <c r="J3" s="380"/>
      <c r="K3" s="380"/>
      <c r="L3" s="380"/>
      <c r="M3" s="380"/>
      <c r="N3" s="380"/>
      <c r="O3" s="380"/>
      <c r="P3" s="72"/>
    </row>
    <row r="4" spans="1:16" ht="15">
      <c r="A4" s="380"/>
      <c r="B4" s="380"/>
      <c r="C4" s="380"/>
      <c r="D4" s="380"/>
      <c r="E4" s="380"/>
      <c r="F4" s="380"/>
      <c r="G4" s="380"/>
      <c r="H4" s="380"/>
      <c r="I4" s="380"/>
      <c r="J4" s="380"/>
      <c r="K4" s="380"/>
      <c r="L4" s="380"/>
      <c r="M4" s="380"/>
      <c r="N4" s="380"/>
      <c r="O4" s="380"/>
      <c r="P4" s="72"/>
    </row>
    <row r="5" spans="1:16" ht="28.5" customHeight="1">
      <c r="A5" s="380"/>
      <c r="B5" s="380"/>
      <c r="C5" s="380"/>
      <c r="D5" s="380"/>
      <c r="E5" s="380"/>
      <c r="F5" s="380"/>
      <c r="G5" s="380"/>
      <c r="H5" s="380"/>
      <c r="I5" s="380"/>
      <c r="J5" s="380"/>
      <c r="K5" s="380"/>
      <c r="L5" s="380"/>
      <c r="M5" s="380"/>
      <c r="N5" s="380"/>
      <c r="O5" s="380"/>
      <c r="P5" s="73"/>
    </row>
    <row r="6" spans="1:16" ht="15">
      <c r="A6" s="73"/>
      <c r="B6" s="73"/>
      <c r="C6" s="73"/>
      <c r="D6" s="73"/>
      <c r="E6" s="73"/>
      <c r="F6" s="73"/>
      <c r="G6" s="73"/>
      <c r="H6" s="73"/>
      <c r="I6" s="73"/>
      <c r="J6" s="73"/>
      <c r="K6" s="73"/>
      <c r="L6" s="73"/>
      <c r="M6" s="73"/>
      <c r="N6" s="2"/>
      <c r="O6" s="2"/>
      <c r="P6" s="2"/>
    </row>
    <row r="7" spans="1:16" ht="15">
      <c r="A7" s="381" t="s">
        <v>328</v>
      </c>
      <c r="B7" s="382"/>
      <c r="C7" s="382"/>
      <c r="D7" s="382"/>
      <c r="E7" s="382"/>
      <c r="F7" s="73"/>
      <c r="G7" s="73"/>
      <c r="H7" s="73"/>
      <c r="I7" s="73"/>
      <c r="J7" s="73"/>
      <c r="K7" s="73"/>
      <c r="L7" s="73"/>
      <c r="M7" s="73"/>
      <c r="N7" s="2"/>
      <c r="O7" s="2"/>
      <c r="P7" s="2"/>
    </row>
    <row r="8" spans="1:16" ht="15">
      <c r="A8" s="382"/>
      <c r="B8" s="382"/>
      <c r="C8" s="382"/>
      <c r="D8" s="382"/>
      <c r="E8" s="382"/>
      <c r="F8" s="73"/>
      <c r="G8" s="73"/>
      <c r="H8" s="73"/>
      <c r="I8" s="73"/>
      <c r="J8" s="73"/>
      <c r="K8" s="73"/>
      <c r="L8" s="73"/>
      <c r="M8" s="73"/>
      <c r="N8" s="2"/>
      <c r="O8" s="2"/>
      <c r="P8" s="2"/>
    </row>
    <row r="9" spans="1:16" ht="15">
      <c r="A9" s="382"/>
      <c r="B9" s="382"/>
      <c r="C9" s="382"/>
      <c r="D9" s="382"/>
      <c r="E9" s="382"/>
      <c r="F9" s="72"/>
      <c r="G9" s="72"/>
      <c r="H9" s="72"/>
      <c r="I9" s="72"/>
      <c r="J9" s="72"/>
      <c r="K9" s="72"/>
      <c r="L9" s="72"/>
      <c r="M9" s="72"/>
      <c r="N9" s="72"/>
      <c r="O9" s="72"/>
      <c r="P9" s="72"/>
    </row>
    <row r="10" spans="1:16" ht="15">
      <c r="A10" s="377" t="s">
        <v>106</v>
      </c>
      <c r="B10" s="377"/>
      <c r="C10" s="377"/>
      <c r="D10" s="377"/>
      <c r="E10" s="377"/>
      <c r="F10" s="377"/>
      <c r="G10" s="377"/>
      <c r="H10" s="377"/>
      <c r="I10" s="377"/>
      <c r="J10" s="377"/>
      <c r="K10" s="377"/>
      <c r="L10" s="377"/>
      <c r="M10" s="377"/>
      <c r="N10" s="377"/>
      <c r="O10" s="377"/>
      <c r="P10" s="74"/>
    </row>
    <row r="11" spans="1:16" ht="15">
      <c r="A11" s="377" t="s">
        <v>107</v>
      </c>
      <c r="B11" s="377"/>
      <c r="C11" s="377"/>
      <c r="D11" s="377"/>
      <c r="E11" s="377"/>
      <c r="F11" s="377"/>
      <c r="G11" s="377"/>
      <c r="H11" s="377"/>
      <c r="I11" s="377"/>
      <c r="J11" s="377"/>
      <c r="K11" s="377"/>
      <c r="L11" s="377"/>
      <c r="M11" s="377"/>
      <c r="N11" s="377"/>
      <c r="O11" s="377"/>
      <c r="P11" s="74"/>
    </row>
    <row r="12" spans="1:16" ht="15">
      <c r="A12" s="369" t="s">
        <v>306</v>
      </c>
      <c r="B12" s="369"/>
      <c r="C12" s="369"/>
      <c r="D12" s="369"/>
      <c r="E12" s="369"/>
      <c r="F12" s="369"/>
      <c r="G12" s="369"/>
      <c r="H12" s="369"/>
      <c r="I12" s="369"/>
      <c r="J12" s="369"/>
      <c r="K12" s="369"/>
      <c r="L12" s="369"/>
      <c r="M12" s="369"/>
      <c r="N12" s="369"/>
      <c r="O12" s="369"/>
      <c r="P12" s="75"/>
    </row>
    <row r="13" spans="1:16" ht="15">
      <c r="A13" s="369"/>
      <c r="B13" s="369"/>
      <c r="C13" s="369"/>
      <c r="D13" s="369"/>
      <c r="E13" s="369"/>
      <c r="F13" s="369"/>
      <c r="G13" s="369"/>
      <c r="H13" s="369"/>
      <c r="I13" s="369"/>
      <c r="J13" s="369"/>
      <c r="K13" s="369"/>
      <c r="L13" s="369"/>
      <c r="M13" s="369"/>
      <c r="N13" s="369"/>
      <c r="O13" s="369"/>
      <c r="P13" s="75"/>
    </row>
    <row r="14" spans="1:16" ht="15">
      <c r="A14" s="370"/>
      <c r="B14" s="370"/>
      <c r="C14" s="370"/>
      <c r="D14" s="370"/>
      <c r="E14" s="370"/>
      <c r="F14" s="370"/>
      <c r="G14" s="370"/>
      <c r="H14" s="370"/>
      <c r="I14" s="370"/>
      <c r="J14" s="370"/>
      <c r="K14" s="370"/>
      <c r="L14" s="370"/>
      <c r="M14" s="370"/>
      <c r="N14" s="370"/>
      <c r="O14" s="370"/>
      <c r="P14" s="76"/>
    </row>
    <row r="15" spans="1:16" ht="15">
      <c r="A15" s="370"/>
      <c r="B15" s="370"/>
      <c r="C15" s="370"/>
      <c r="D15" s="370"/>
      <c r="E15" s="370"/>
      <c r="F15" s="370"/>
      <c r="G15" s="370"/>
      <c r="H15" s="370"/>
      <c r="I15" s="370"/>
      <c r="J15" s="370"/>
      <c r="K15" s="370"/>
      <c r="L15" s="370"/>
      <c r="M15" s="370"/>
      <c r="N15" s="370"/>
      <c r="O15" s="370"/>
      <c r="P15" s="76"/>
    </row>
    <row r="16" spans="1:16" ht="15">
      <c r="A16" s="73"/>
      <c r="B16" s="73"/>
      <c r="C16" s="73"/>
      <c r="D16" s="73"/>
      <c r="E16" s="73"/>
      <c r="F16" s="73"/>
      <c r="G16" s="73"/>
      <c r="H16" s="371" t="s">
        <v>305</v>
      </c>
      <c r="I16" s="372"/>
      <c r="J16" s="372"/>
      <c r="K16" s="372"/>
      <c r="L16" s="72"/>
      <c r="M16" s="72"/>
      <c r="N16" s="72"/>
      <c r="O16" s="72"/>
      <c r="P16" s="72"/>
    </row>
    <row r="17" spans="1:23" ht="15">
      <c r="A17" s="79"/>
      <c r="B17" s="79"/>
      <c r="C17" s="79"/>
      <c r="D17" s="79"/>
      <c r="E17" s="79"/>
      <c r="F17" s="79"/>
      <c r="G17" s="79"/>
      <c r="H17" s="373" t="s">
        <v>295</v>
      </c>
      <c r="I17" s="372"/>
      <c r="J17" s="372"/>
      <c r="K17" s="372"/>
      <c r="L17" s="79"/>
      <c r="M17" s="79"/>
      <c r="N17" s="79"/>
      <c r="O17" s="79"/>
      <c r="P17" s="77"/>
      <c r="W17" s="151"/>
    </row>
    <row r="18" spans="1:16" ht="15">
      <c r="A18" s="73"/>
      <c r="B18" s="73"/>
      <c r="C18" s="73"/>
      <c r="D18" s="73"/>
      <c r="E18" s="73"/>
      <c r="F18" s="73"/>
      <c r="G18" s="73"/>
      <c r="H18" s="373" t="s">
        <v>296</v>
      </c>
      <c r="I18" s="372"/>
      <c r="J18" s="372"/>
      <c r="K18" s="372"/>
      <c r="L18" s="372"/>
      <c r="M18" s="372"/>
      <c r="N18" s="73"/>
      <c r="O18" s="73"/>
      <c r="P18" s="73"/>
    </row>
    <row r="19" spans="1:16" ht="15">
      <c r="A19" s="73"/>
      <c r="B19" s="73"/>
      <c r="C19" s="73"/>
      <c r="D19" s="73"/>
      <c r="E19" s="73"/>
      <c r="F19" s="73"/>
      <c r="G19" s="73"/>
      <c r="H19" s="371" t="s">
        <v>108</v>
      </c>
      <c r="I19" s="372"/>
      <c r="J19" s="372"/>
      <c r="K19" s="372"/>
      <c r="L19" s="372"/>
      <c r="M19" s="73"/>
      <c r="N19" s="73"/>
      <c r="O19" s="73"/>
      <c r="P19" s="73"/>
    </row>
    <row r="20" spans="1:16" ht="15">
      <c r="A20" s="73"/>
      <c r="B20" s="73"/>
      <c r="C20" s="73"/>
      <c r="D20" s="73"/>
      <c r="E20" s="73"/>
      <c r="F20" s="73"/>
      <c r="G20" s="73"/>
      <c r="H20" s="374" t="s">
        <v>329</v>
      </c>
      <c r="I20" s="375"/>
      <c r="J20" s="375"/>
      <c r="K20" s="375"/>
      <c r="L20" s="73"/>
      <c r="M20" s="73"/>
      <c r="N20" s="73"/>
      <c r="O20" s="73"/>
      <c r="P20" s="73"/>
    </row>
    <row r="21" spans="1:16" ht="15">
      <c r="A21" s="73"/>
      <c r="B21" s="73"/>
      <c r="C21" s="73"/>
      <c r="D21" s="73"/>
      <c r="E21" s="73"/>
      <c r="F21" s="73"/>
      <c r="H21" s="374" t="s">
        <v>253</v>
      </c>
      <c r="I21" s="375"/>
      <c r="J21" s="375"/>
      <c r="K21" s="375"/>
      <c r="L21" s="73"/>
      <c r="M21" s="73"/>
      <c r="N21" s="73"/>
      <c r="O21" s="73"/>
      <c r="P21" s="73"/>
    </row>
    <row r="22" spans="1:16" ht="15">
      <c r="A22" s="73"/>
      <c r="B22" s="73"/>
      <c r="C22" s="73"/>
      <c r="D22" s="73"/>
      <c r="E22" s="73"/>
      <c r="F22" s="73"/>
      <c r="G22" s="73"/>
      <c r="H22" s="73"/>
      <c r="I22" s="73"/>
      <c r="J22" s="73"/>
      <c r="K22" s="73"/>
      <c r="L22" s="73"/>
      <c r="M22" s="2"/>
      <c r="N22" s="370"/>
      <c r="O22" s="370"/>
      <c r="P22" s="76"/>
    </row>
    <row r="23" spans="1:16" ht="15">
      <c r="A23" s="73"/>
      <c r="B23" s="73"/>
      <c r="C23" s="73"/>
      <c r="D23" s="73"/>
      <c r="E23" s="73"/>
      <c r="F23" s="73"/>
      <c r="G23" s="73"/>
      <c r="H23" s="73"/>
      <c r="I23" s="73"/>
      <c r="J23" s="73"/>
      <c r="K23" s="73"/>
      <c r="L23" s="73"/>
      <c r="M23" s="2"/>
      <c r="N23" s="73"/>
      <c r="O23" s="73"/>
      <c r="P23" s="73"/>
    </row>
    <row r="24" spans="1:16" ht="15">
      <c r="A24" s="367" t="s">
        <v>110</v>
      </c>
      <c r="B24" s="368"/>
      <c r="C24" s="368"/>
      <c r="D24" s="368"/>
      <c r="E24" s="368"/>
      <c r="F24" s="368"/>
      <c r="G24" s="368"/>
      <c r="H24" s="368"/>
      <c r="I24" s="368"/>
      <c r="J24" s="368"/>
      <c r="K24" s="368"/>
      <c r="L24" s="73"/>
      <c r="M24" s="2"/>
      <c r="N24" s="2"/>
      <c r="O24" s="73"/>
      <c r="P24" s="73"/>
    </row>
    <row r="25" spans="1:16" ht="15">
      <c r="A25" s="368"/>
      <c r="B25" s="368"/>
      <c r="C25" s="368"/>
      <c r="D25" s="368"/>
      <c r="E25" s="368"/>
      <c r="F25" s="368"/>
      <c r="G25" s="368"/>
      <c r="H25" s="368"/>
      <c r="I25" s="368"/>
      <c r="J25" s="368"/>
      <c r="K25" s="368"/>
      <c r="L25" s="73"/>
      <c r="M25" s="73"/>
      <c r="N25" s="73"/>
      <c r="O25" s="73"/>
      <c r="P25" s="73"/>
    </row>
    <row r="26" spans="1:16" ht="15">
      <c r="A26" s="368"/>
      <c r="B26" s="368"/>
      <c r="C26" s="368"/>
      <c r="D26" s="368"/>
      <c r="E26" s="368"/>
      <c r="F26" s="368"/>
      <c r="G26" s="368"/>
      <c r="H26" s="368"/>
      <c r="I26" s="368"/>
      <c r="J26" s="368"/>
      <c r="K26" s="368"/>
      <c r="L26" s="73"/>
      <c r="M26" s="73"/>
      <c r="N26" s="73"/>
      <c r="O26" s="73"/>
      <c r="P26" s="73"/>
    </row>
    <row r="27" spans="1:16" ht="15">
      <c r="A27" s="2"/>
      <c r="B27" s="2"/>
      <c r="C27" s="2"/>
      <c r="D27" s="2"/>
      <c r="E27" s="2"/>
      <c r="F27" s="2"/>
      <c r="G27" s="2"/>
      <c r="H27" s="2"/>
      <c r="I27" s="2"/>
      <c r="J27" s="2"/>
      <c r="K27" s="73"/>
      <c r="L27" s="2"/>
      <c r="M27" s="2"/>
      <c r="N27" s="2"/>
      <c r="O27" s="2"/>
      <c r="P27" s="2"/>
    </row>
    <row r="28" spans="1:16" ht="15">
      <c r="A28" s="2"/>
      <c r="B28" s="2"/>
      <c r="C28" s="2"/>
      <c r="D28" s="2"/>
      <c r="E28" s="2"/>
      <c r="F28" s="2"/>
      <c r="G28" s="2"/>
      <c r="H28" s="2"/>
      <c r="I28" s="2"/>
      <c r="J28" s="2"/>
      <c r="K28" s="73"/>
      <c r="L28" s="73"/>
      <c r="M28" s="73"/>
      <c r="N28" s="73"/>
      <c r="O28" s="73"/>
      <c r="P28" s="73"/>
    </row>
    <row r="29" spans="1:16" ht="15">
      <c r="A29" s="2"/>
      <c r="B29" s="2"/>
      <c r="C29" s="2"/>
      <c r="D29" s="2"/>
      <c r="E29" s="2"/>
      <c r="F29" s="2"/>
      <c r="G29" s="2"/>
      <c r="H29" s="2"/>
      <c r="I29" s="2"/>
      <c r="J29" s="2"/>
      <c r="K29" s="73"/>
      <c r="L29" s="73"/>
      <c r="M29" s="73"/>
      <c r="N29" s="73"/>
      <c r="O29" s="73"/>
      <c r="P29" s="73"/>
    </row>
    <row r="30" spans="1:16" ht="15">
      <c r="A30" s="2"/>
      <c r="B30" s="2"/>
      <c r="C30" s="2"/>
      <c r="D30" s="2"/>
      <c r="E30" s="2"/>
      <c r="F30" s="2"/>
      <c r="G30" s="2"/>
      <c r="H30" s="2"/>
      <c r="I30" s="2"/>
      <c r="J30" s="2"/>
      <c r="K30" s="73"/>
      <c r="L30" s="73"/>
      <c r="M30" s="73"/>
      <c r="N30" s="73"/>
      <c r="O30" s="73"/>
      <c r="P30" s="73"/>
    </row>
    <row r="32" ht="14.25">
      <c r="O32" s="2"/>
    </row>
  </sheetData>
  <sheetProtection/>
  <mergeCells count="18">
    <mergeCell ref="K2:O2"/>
    <mergeCell ref="A10:O10"/>
    <mergeCell ref="A11:O11"/>
    <mergeCell ref="A1:O1"/>
    <mergeCell ref="A3:O5"/>
    <mergeCell ref="A7:E9"/>
    <mergeCell ref="A24:K26"/>
    <mergeCell ref="A12:O12"/>
    <mergeCell ref="A13:O13"/>
    <mergeCell ref="A14:O14"/>
    <mergeCell ref="A15:O15"/>
    <mergeCell ref="N22:O22"/>
    <mergeCell ref="H16:K16"/>
    <mergeCell ref="H17:K17"/>
    <mergeCell ref="H19:L19"/>
    <mergeCell ref="H20:K20"/>
    <mergeCell ref="H21:K21"/>
    <mergeCell ref="H18:M18"/>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Y14"/>
  <sheetViews>
    <sheetView zoomScalePageLayoutView="0" workbookViewId="0" topLeftCell="A1">
      <selection activeCell="L17" sqref="L17"/>
    </sheetView>
  </sheetViews>
  <sheetFormatPr defaultColWidth="9.140625" defaultRowHeight="15"/>
  <cols>
    <col min="2" max="2" width="17.421875" style="0" customWidth="1"/>
    <col min="4" max="4" width="10.00390625" style="0" customWidth="1"/>
    <col min="13" max="13" width="0.2890625" style="0" customWidth="1"/>
    <col min="14" max="24" width="9.140625" style="0" hidden="1" customWidth="1"/>
    <col min="25" max="25" width="6.57421875" style="0" customWidth="1"/>
  </cols>
  <sheetData>
    <row r="1" spans="1:5" ht="14.25">
      <c r="A1" s="400" t="s">
        <v>172</v>
      </c>
      <c r="B1" s="400"/>
      <c r="C1" s="400"/>
      <c r="D1" s="400"/>
      <c r="E1" s="400"/>
    </row>
    <row r="2" ht="15" thickBot="1"/>
    <row r="3" spans="1:25" ht="33" customHeight="1" thickBot="1">
      <c r="A3" s="163" t="s">
        <v>173</v>
      </c>
      <c r="B3" s="165" t="s">
        <v>174</v>
      </c>
      <c r="C3" s="166" t="s">
        <v>175</v>
      </c>
      <c r="D3" s="418" t="s">
        <v>176</v>
      </c>
      <c r="E3" s="419"/>
      <c r="F3" s="419"/>
      <c r="G3" s="419"/>
      <c r="H3" s="419"/>
      <c r="I3" s="419"/>
      <c r="J3" s="419"/>
      <c r="K3" s="419"/>
      <c r="L3" s="419"/>
      <c r="M3" s="419"/>
      <c r="N3" s="419"/>
      <c r="O3" s="419"/>
      <c r="P3" s="419"/>
      <c r="Q3" s="419"/>
      <c r="R3" s="419"/>
      <c r="S3" s="419"/>
      <c r="T3" s="419"/>
      <c r="U3" s="419"/>
      <c r="V3" s="419"/>
      <c r="W3" s="419"/>
      <c r="X3" s="419"/>
      <c r="Y3" s="420"/>
    </row>
    <row r="4" spans="1:25" ht="14.25">
      <c r="A4" s="391" t="s">
        <v>254</v>
      </c>
      <c r="B4" s="391" t="s">
        <v>178</v>
      </c>
      <c r="C4" s="389">
        <v>4</v>
      </c>
      <c r="D4" s="412" t="s">
        <v>255</v>
      </c>
      <c r="E4" s="413"/>
      <c r="F4" s="413"/>
      <c r="G4" s="413"/>
      <c r="H4" s="413"/>
      <c r="I4" s="413"/>
      <c r="J4" s="413"/>
      <c r="K4" s="413"/>
      <c r="L4" s="413"/>
      <c r="M4" s="413"/>
      <c r="N4" s="413"/>
      <c r="O4" s="413"/>
      <c r="P4" s="413"/>
      <c r="Q4" s="413"/>
      <c r="R4" s="413"/>
      <c r="S4" s="413"/>
      <c r="T4" s="413"/>
      <c r="U4" s="413"/>
      <c r="V4" s="413"/>
      <c r="W4" s="413"/>
      <c r="X4" s="413"/>
      <c r="Y4" s="414"/>
    </row>
    <row r="5" spans="1:25" s="161" customFormat="1" ht="15" thickBot="1">
      <c r="A5" s="392"/>
      <c r="B5" s="392"/>
      <c r="C5" s="390"/>
      <c r="D5" s="415"/>
      <c r="E5" s="416"/>
      <c r="F5" s="416"/>
      <c r="G5" s="416"/>
      <c r="H5" s="416"/>
      <c r="I5" s="416"/>
      <c r="J5" s="416"/>
      <c r="K5" s="416"/>
      <c r="L5" s="416"/>
      <c r="M5" s="416"/>
      <c r="N5" s="416"/>
      <c r="O5" s="416"/>
      <c r="P5" s="416"/>
      <c r="Q5" s="416"/>
      <c r="R5" s="416"/>
      <c r="S5" s="416"/>
      <c r="T5" s="416"/>
      <c r="U5" s="416"/>
      <c r="V5" s="416"/>
      <c r="W5" s="416"/>
      <c r="X5" s="416"/>
      <c r="Y5" s="417"/>
    </row>
    <row r="6" spans="1:25" s="162" customFormat="1" ht="14.25">
      <c r="A6" s="401" t="s">
        <v>102</v>
      </c>
      <c r="B6" s="391" t="s">
        <v>178</v>
      </c>
      <c r="C6" s="402">
        <v>5</v>
      </c>
      <c r="D6" s="404" t="s">
        <v>256</v>
      </c>
      <c r="E6" s="405"/>
      <c r="F6" s="405"/>
      <c r="G6" s="405"/>
      <c r="H6" s="405"/>
      <c r="I6" s="405"/>
      <c r="J6" s="405"/>
      <c r="K6" s="406"/>
      <c r="L6" s="406"/>
      <c r="M6" s="406"/>
      <c r="N6" s="406"/>
      <c r="O6" s="406"/>
      <c r="P6" s="406"/>
      <c r="Q6" s="406"/>
      <c r="R6" s="406"/>
      <c r="S6" s="406"/>
      <c r="T6" s="406"/>
      <c r="U6" s="406"/>
      <c r="V6" s="406"/>
      <c r="W6" s="406"/>
      <c r="X6" s="406"/>
      <c r="Y6" s="407"/>
    </row>
    <row r="7" spans="1:25" s="162" customFormat="1" ht="57.75" customHeight="1" thickBot="1">
      <c r="A7" s="392"/>
      <c r="B7" s="392"/>
      <c r="C7" s="403"/>
      <c r="D7" s="408"/>
      <c r="E7" s="409"/>
      <c r="F7" s="409"/>
      <c r="G7" s="409"/>
      <c r="H7" s="409"/>
      <c r="I7" s="409"/>
      <c r="J7" s="409"/>
      <c r="K7" s="410"/>
      <c r="L7" s="410"/>
      <c r="M7" s="410"/>
      <c r="N7" s="410"/>
      <c r="O7" s="410"/>
      <c r="P7" s="410"/>
      <c r="Q7" s="410"/>
      <c r="R7" s="410"/>
      <c r="S7" s="410"/>
      <c r="T7" s="410"/>
      <c r="U7" s="410"/>
      <c r="V7" s="410"/>
      <c r="W7" s="410"/>
      <c r="X7" s="410"/>
      <c r="Y7" s="411"/>
    </row>
    <row r="8" spans="1:25" s="162" customFormat="1" ht="15" thickBot="1">
      <c r="A8" s="179" t="s">
        <v>103</v>
      </c>
      <c r="B8" s="179" t="s">
        <v>257</v>
      </c>
      <c r="C8" s="178">
        <v>6</v>
      </c>
      <c r="D8" s="396">
        <v>5</v>
      </c>
      <c r="E8" s="397"/>
      <c r="F8" s="397"/>
      <c r="G8" s="397"/>
      <c r="H8" s="397"/>
      <c r="I8" s="397"/>
      <c r="J8" s="397"/>
      <c r="K8" s="397"/>
      <c r="L8" s="397"/>
      <c r="M8" s="397"/>
      <c r="N8" s="397"/>
      <c r="O8" s="397"/>
      <c r="P8" s="397"/>
      <c r="Q8" s="397"/>
      <c r="R8" s="397"/>
      <c r="S8" s="397"/>
      <c r="T8" s="397"/>
      <c r="U8" s="397"/>
      <c r="V8" s="397"/>
      <c r="W8" s="397"/>
      <c r="X8" s="397"/>
      <c r="Y8" s="398"/>
    </row>
    <row r="9" spans="1:25" s="162" customFormat="1" ht="15" thickBot="1">
      <c r="A9" s="179" t="s">
        <v>239</v>
      </c>
      <c r="B9" s="179" t="s">
        <v>179</v>
      </c>
      <c r="C9" s="178">
        <v>7</v>
      </c>
      <c r="D9" s="396">
        <v>4</v>
      </c>
      <c r="E9" s="397"/>
      <c r="F9" s="397"/>
      <c r="G9" s="397"/>
      <c r="H9" s="397"/>
      <c r="I9" s="397"/>
      <c r="J9" s="397"/>
      <c r="K9" s="397"/>
      <c r="L9" s="397"/>
      <c r="M9" s="397"/>
      <c r="N9" s="397"/>
      <c r="O9" s="397"/>
      <c r="P9" s="397"/>
      <c r="Q9" s="397"/>
      <c r="R9" s="397"/>
      <c r="S9" s="397"/>
      <c r="T9" s="397"/>
      <c r="U9" s="397"/>
      <c r="V9" s="397"/>
      <c r="W9" s="397"/>
      <c r="X9" s="397"/>
      <c r="Y9" s="398"/>
    </row>
    <row r="10" spans="1:25" s="162" customFormat="1" ht="15" thickBot="1">
      <c r="A10" s="179" t="s">
        <v>242</v>
      </c>
      <c r="B10" s="179" t="s">
        <v>179</v>
      </c>
      <c r="C10" s="178">
        <v>8</v>
      </c>
      <c r="D10" s="396">
        <v>4</v>
      </c>
      <c r="E10" s="397"/>
      <c r="F10" s="397"/>
      <c r="G10" s="397"/>
      <c r="H10" s="397"/>
      <c r="I10" s="397"/>
      <c r="J10" s="397"/>
      <c r="K10" s="397"/>
      <c r="L10" s="397"/>
      <c r="M10" s="397"/>
      <c r="N10" s="397"/>
      <c r="O10" s="397"/>
      <c r="P10" s="397"/>
      <c r="Q10" s="397"/>
      <c r="R10" s="397"/>
      <c r="S10" s="397"/>
      <c r="T10" s="397"/>
      <c r="U10" s="397"/>
      <c r="V10" s="397"/>
      <c r="W10" s="397"/>
      <c r="X10" s="397"/>
      <c r="Y10" s="398"/>
    </row>
    <row r="11" spans="1:25" ht="15" thickBot="1">
      <c r="A11" s="164" t="s">
        <v>96</v>
      </c>
      <c r="B11" s="164" t="s">
        <v>179</v>
      </c>
      <c r="C11" s="177">
        <v>6</v>
      </c>
      <c r="D11" s="399">
        <v>5</v>
      </c>
      <c r="E11" s="397"/>
      <c r="F11" s="397"/>
      <c r="G11" s="397"/>
      <c r="H11" s="397"/>
      <c r="I11" s="397"/>
      <c r="J11" s="397"/>
      <c r="K11" s="397"/>
      <c r="L11" s="397"/>
      <c r="M11" s="397"/>
      <c r="N11" s="397"/>
      <c r="O11" s="397"/>
      <c r="P11" s="397"/>
      <c r="Q11" s="397"/>
      <c r="R11" s="397"/>
      <c r="S11" s="397"/>
      <c r="T11" s="397"/>
      <c r="U11" s="397"/>
      <c r="V11" s="397"/>
      <c r="W11" s="397"/>
      <c r="X11" s="397"/>
      <c r="Y11" s="398"/>
    </row>
    <row r="12" spans="1:25" s="162" customFormat="1" ht="15" thickBot="1">
      <c r="A12" s="393" t="s">
        <v>258</v>
      </c>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5"/>
    </row>
    <row r="13" spans="1:25" ht="15" thickBot="1">
      <c r="A13" s="164" t="s">
        <v>177</v>
      </c>
      <c r="B13" s="164" t="s">
        <v>259</v>
      </c>
      <c r="C13" s="177">
        <v>8</v>
      </c>
      <c r="D13" s="383">
        <v>4</v>
      </c>
      <c r="E13" s="384"/>
      <c r="F13" s="384"/>
      <c r="G13" s="384"/>
      <c r="H13" s="384"/>
      <c r="I13" s="384"/>
      <c r="J13" s="384"/>
      <c r="K13" s="384"/>
      <c r="L13" s="384"/>
      <c r="M13" s="384"/>
      <c r="N13" s="384"/>
      <c r="O13" s="384"/>
      <c r="P13" s="384"/>
      <c r="Q13" s="384"/>
      <c r="R13" s="384"/>
      <c r="S13" s="384"/>
      <c r="T13" s="384"/>
      <c r="U13" s="384"/>
      <c r="V13" s="384"/>
      <c r="W13" s="384"/>
      <c r="X13" s="384"/>
      <c r="Y13" s="385"/>
    </row>
    <row r="14" spans="1:25" ht="15" thickBot="1">
      <c r="A14" s="167"/>
      <c r="B14" s="168" t="s">
        <v>260</v>
      </c>
      <c r="C14" s="169"/>
      <c r="D14" s="386">
        <v>31</v>
      </c>
      <c r="E14" s="387"/>
      <c r="F14" s="387"/>
      <c r="G14" s="387"/>
      <c r="H14" s="387"/>
      <c r="I14" s="387"/>
      <c r="J14" s="387"/>
      <c r="K14" s="387"/>
      <c r="L14" s="387"/>
      <c r="M14" s="387"/>
      <c r="N14" s="387"/>
      <c r="O14" s="387"/>
      <c r="P14" s="387"/>
      <c r="Q14" s="387"/>
      <c r="R14" s="387"/>
      <c r="S14" s="387"/>
      <c r="T14" s="387"/>
      <c r="U14" s="387"/>
      <c r="V14" s="387"/>
      <c r="W14" s="387"/>
      <c r="X14" s="387"/>
      <c r="Y14" s="388"/>
    </row>
  </sheetData>
  <sheetProtection/>
  <mergeCells count="17">
    <mergeCell ref="A1:E1"/>
    <mergeCell ref="A6:A7"/>
    <mergeCell ref="B6:B7"/>
    <mergeCell ref="C6:C7"/>
    <mergeCell ref="D6:Y7"/>
    <mergeCell ref="D4:Y5"/>
    <mergeCell ref="D3:Y3"/>
    <mergeCell ref="D13:Y13"/>
    <mergeCell ref="D14:Y14"/>
    <mergeCell ref="C4:C5"/>
    <mergeCell ref="B4:B5"/>
    <mergeCell ref="A4:A5"/>
    <mergeCell ref="A12:Y12"/>
    <mergeCell ref="D8:Y8"/>
    <mergeCell ref="D9:Y9"/>
    <mergeCell ref="D10:Y10"/>
    <mergeCell ref="D11:Y1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2"/>
  <sheetViews>
    <sheetView view="pageBreakPreview" zoomScale="106" zoomScaleSheetLayoutView="106" zoomScalePageLayoutView="0" workbookViewId="0" topLeftCell="A1">
      <selection activeCell="A3" sqref="A3:I11"/>
    </sheetView>
  </sheetViews>
  <sheetFormatPr defaultColWidth="9.140625" defaultRowHeight="15"/>
  <cols>
    <col min="2" max="2" width="32.140625" style="0" customWidth="1"/>
    <col min="3" max="3" width="15.00390625" style="0" customWidth="1"/>
    <col min="4" max="4" width="21.7109375" style="0" customWidth="1"/>
    <col min="5" max="5" width="22.7109375" style="0" customWidth="1"/>
    <col min="6" max="6" width="22.57421875" style="0" customWidth="1"/>
    <col min="7" max="7" width="20.7109375" style="0" customWidth="1"/>
    <col min="8" max="8" width="14.57421875" style="0" customWidth="1"/>
    <col min="9" max="9" width="11.7109375" style="0" customWidth="1"/>
  </cols>
  <sheetData>
    <row r="1" spans="1:12" ht="17.25">
      <c r="A1" s="427" t="s">
        <v>136</v>
      </c>
      <c r="B1" s="427"/>
      <c r="C1" s="427"/>
      <c r="D1" s="427"/>
      <c r="E1" s="427"/>
      <c r="F1" s="427"/>
      <c r="G1" s="427"/>
      <c r="H1" s="427"/>
      <c r="I1" s="427"/>
      <c r="J1" s="428"/>
      <c r="K1" s="428"/>
      <c r="L1" s="428"/>
    </row>
    <row r="2" spans="1:12" ht="15.75" thickBot="1">
      <c r="A2" s="80"/>
      <c r="B2" s="80"/>
      <c r="C2" s="80"/>
      <c r="D2" s="80"/>
      <c r="E2" s="80"/>
      <c r="F2" s="80"/>
      <c r="G2" s="80"/>
      <c r="H2" s="80"/>
      <c r="I2" s="80"/>
      <c r="J2" s="2"/>
      <c r="K2" s="2"/>
      <c r="L2" s="2"/>
    </row>
    <row r="3" spans="1:12" ht="16.5" customHeight="1">
      <c r="A3" s="429" t="s">
        <v>137</v>
      </c>
      <c r="B3" s="432" t="s">
        <v>138</v>
      </c>
      <c r="C3" s="424" t="s">
        <v>70</v>
      </c>
      <c r="D3" s="421" t="s">
        <v>71</v>
      </c>
      <c r="E3" s="424" t="s">
        <v>141</v>
      </c>
      <c r="F3" s="424" t="s">
        <v>13</v>
      </c>
      <c r="G3" s="424" t="s">
        <v>80</v>
      </c>
      <c r="H3" s="424" t="s">
        <v>139</v>
      </c>
      <c r="I3" s="435" t="s">
        <v>140</v>
      </c>
      <c r="J3" s="2"/>
      <c r="K3" s="2"/>
      <c r="L3" s="2"/>
    </row>
    <row r="4" spans="1:12" ht="15" customHeight="1">
      <c r="A4" s="430"/>
      <c r="B4" s="433"/>
      <c r="C4" s="425"/>
      <c r="D4" s="422"/>
      <c r="E4" s="425"/>
      <c r="F4" s="425"/>
      <c r="G4" s="425"/>
      <c r="H4" s="425"/>
      <c r="I4" s="436"/>
      <c r="J4" s="2"/>
      <c r="K4" s="2"/>
      <c r="L4" s="2"/>
    </row>
    <row r="5" spans="1:12" ht="93.75" customHeight="1" thickBot="1">
      <c r="A5" s="431"/>
      <c r="B5" s="434"/>
      <c r="C5" s="426"/>
      <c r="D5" s="423"/>
      <c r="E5" s="426"/>
      <c r="F5" s="426"/>
      <c r="G5" s="426"/>
      <c r="H5" s="426"/>
      <c r="I5" s="437"/>
      <c r="J5" s="2"/>
      <c r="K5" s="2"/>
      <c r="L5" s="2"/>
    </row>
    <row r="6" spans="1:12" ht="18" thickBot="1">
      <c r="A6" s="185">
        <v>1</v>
      </c>
      <c r="B6" s="186">
        <v>2</v>
      </c>
      <c r="C6" s="186">
        <v>3</v>
      </c>
      <c r="D6" s="186">
        <v>4</v>
      </c>
      <c r="E6" s="186">
        <v>5</v>
      </c>
      <c r="F6" s="186">
        <v>6</v>
      </c>
      <c r="G6" s="186">
        <v>7</v>
      </c>
      <c r="H6" s="186">
        <v>8</v>
      </c>
      <c r="I6" s="186">
        <v>9</v>
      </c>
      <c r="J6" s="2"/>
      <c r="K6" s="2"/>
      <c r="L6" s="2"/>
    </row>
    <row r="7" spans="1:12" ht="18" thickBot="1">
      <c r="A7" s="187" t="s">
        <v>7</v>
      </c>
      <c r="B7" s="188">
        <v>41</v>
      </c>
      <c r="C7" s="188">
        <v>0</v>
      </c>
      <c r="D7" s="188">
        <v>0</v>
      </c>
      <c r="E7" s="188">
        <v>0</v>
      </c>
      <c r="F7" s="189">
        <v>0</v>
      </c>
      <c r="G7" s="189">
        <v>0</v>
      </c>
      <c r="H7" s="189">
        <v>11</v>
      </c>
      <c r="I7" s="190">
        <f>SUM(B7:H7)</f>
        <v>52</v>
      </c>
      <c r="J7" s="2"/>
      <c r="K7" s="2"/>
      <c r="L7" s="2"/>
    </row>
    <row r="8" spans="1:12" ht="36" thickBot="1">
      <c r="A8" s="187" t="s">
        <v>8</v>
      </c>
      <c r="B8" s="191">
        <v>37</v>
      </c>
      <c r="C8" s="191">
        <v>4</v>
      </c>
      <c r="D8" s="191">
        <v>0</v>
      </c>
      <c r="E8" s="191">
        <v>0</v>
      </c>
      <c r="F8" s="189">
        <v>0</v>
      </c>
      <c r="G8" s="189">
        <v>0</v>
      </c>
      <c r="H8" s="189">
        <v>11</v>
      </c>
      <c r="I8" s="190">
        <f>SUM(B8:H8)</f>
        <v>52</v>
      </c>
      <c r="J8" s="2"/>
      <c r="K8" s="2"/>
      <c r="L8" s="2"/>
    </row>
    <row r="9" spans="1:12" ht="36" thickBot="1">
      <c r="A9" s="187" t="s">
        <v>9</v>
      </c>
      <c r="B9" s="191">
        <v>27</v>
      </c>
      <c r="C9" s="191">
        <v>5</v>
      </c>
      <c r="D9" s="191">
        <v>10</v>
      </c>
      <c r="E9" s="191">
        <v>0</v>
      </c>
      <c r="F9" s="189">
        <v>0</v>
      </c>
      <c r="G9" s="189">
        <v>0</v>
      </c>
      <c r="H9" s="189">
        <v>10</v>
      </c>
      <c r="I9" s="190">
        <f>SUM(B9:H9)</f>
        <v>52</v>
      </c>
      <c r="J9" s="2"/>
      <c r="K9" s="2"/>
      <c r="L9" s="2"/>
    </row>
    <row r="10" spans="1:9" s="2" customFormat="1" ht="36" thickBot="1">
      <c r="A10" s="187" t="s">
        <v>10</v>
      </c>
      <c r="B10" s="191">
        <v>23</v>
      </c>
      <c r="C10" s="191">
        <v>0</v>
      </c>
      <c r="D10" s="191">
        <v>8</v>
      </c>
      <c r="E10" s="191">
        <v>4</v>
      </c>
      <c r="F10" s="189">
        <v>0</v>
      </c>
      <c r="G10" s="189">
        <v>6</v>
      </c>
      <c r="H10" s="189">
        <v>2</v>
      </c>
      <c r="I10" s="190">
        <f>SUM(B10:H10)</f>
        <v>43</v>
      </c>
    </row>
    <row r="11" spans="1:12" ht="18" thickBot="1">
      <c r="A11" s="192" t="s">
        <v>140</v>
      </c>
      <c r="B11" s="191">
        <v>128</v>
      </c>
      <c r="C11" s="191">
        <v>9</v>
      </c>
      <c r="D11" s="191">
        <v>18</v>
      </c>
      <c r="E11" s="191">
        <v>4</v>
      </c>
      <c r="F11" s="189">
        <v>0</v>
      </c>
      <c r="G11" s="193">
        <v>6</v>
      </c>
      <c r="H11" s="193">
        <v>34</v>
      </c>
      <c r="I11" s="190">
        <f>SUM(B11:H11)</f>
        <v>199</v>
      </c>
      <c r="J11" s="2"/>
      <c r="K11" s="2"/>
      <c r="L11" s="2"/>
    </row>
    <row r="12" spans="1:12" ht="14.25">
      <c r="A12" s="2"/>
      <c r="B12" s="2"/>
      <c r="C12" s="2"/>
      <c r="D12" s="2"/>
      <c r="E12" s="2"/>
      <c r="F12" s="2"/>
      <c r="G12" s="2"/>
      <c r="H12" s="2"/>
      <c r="I12" s="2"/>
      <c r="J12" s="2"/>
      <c r="K12" s="2"/>
      <c r="L12" s="2"/>
    </row>
  </sheetData>
  <sheetProtection/>
  <mergeCells count="10">
    <mergeCell ref="D3:D5"/>
    <mergeCell ref="E3:E5"/>
    <mergeCell ref="A1:L1"/>
    <mergeCell ref="A3:A5"/>
    <mergeCell ref="B3:B5"/>
    <mergeCell ref="C3:C5"/>
    <mergeCell ref="F3:F5"/>
    <mergeCell ref="G3:G5"/>
    <mergeCell ref="H3:H5"/>
    <mergeCell ref="I3:I5"/>
  </mergeCells>
  <printOptions/>
  <pageMargins left="0.7" right="0.7" top="0.75" bottom="0.75" header="0.3" footer="0.3"/>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BD22"/>
  <sheetViews>
    <sheetView view="pageBreakPreview" zoomScale="89" zoomScaleNormal="136" zoomScaleSheetLayoutView="89" zoomScalePageLayoutView="0" workbookViewId="0" topLeftCell="A1">
      <selection activeCell="X4" sqref="X4"/>
    </sheetView>
  </sheetViews>
  <sheetFormatPr defaultColWidth="9.140625" defaultRowHeight="15"/>
  <cols>
    <col min="1" max="1" width="0.42578125" style="0" customWidth="1"/>
    <col min="2" max="2" width="3.7109375" style="0" customWidth="1"/>
    <col min="3" max="3" width="2.57421875" style="0" customWidth="1"/>
    <col min="4" max="4" width="2.8515625" style="0" customWidth="1"/>
    <col min="5" max="5" width="3.7109375" style="0" customWidth="1"/>
    <col min="6" max="6" width="3.421875" style="0" customWidth="1"/>
    <col min="7" max="7" width="3.00390625" style="0" customWidth="1"/>
    <col min="8" max="9" width="3.28125" style="0" customWidth="1"/>
    <col min="10" max="10" width="3.57421875" style="0" customWidth="1"/>
    <col min="11" max="11" width="4.00390625" style="0" customWidth="1"/>
    <col min="12" max="12" width="4.28125" style="0" customWidth="1"/>
    <col min="13" max="13" width="4.421875" style="0" customWidth="1"/>
    <col min="14" max="14" width="4.00390625" style="0" customWidth="1"/>
    <col min="15" max="15" width="3.140625" style="0" customWidth="1"/>
    <col min="16" max="16" width="3.00390625" style="0" customWidth="1"/>
    <col min="17" max="17" width="4.00390625" style="0" customWidth="1"/>
    <col min="18" max="18" width="3.421875" style="0" customWidth="1"/>
    <col min="19" max="19" width="4.00390625" style="0" customWidth="1"/>
    <col min="20" max="20" width="2.8515625" style="0" customWidth="1"/>
    <col min="21" max="22" width="3.421875" style="0" customWidth="1"/>
    <col min="23" max="23" width="3.28125" style="0" customWidth="1"/>
    <col min="24" max="24" width="3.140625" style="0" customWidth="1"/>
    <col min="25" max="26" width="3.421875" style="0" customWidth="1"/>
    <col min="27" max="27" width="2.8515625" style="0" customWidth="1"/>
    <col min="28" max="28" width="3.57421875" style="0" customWidth="1"/>
    <col min="29" max="29" width="3.421875" style="0" customWidth="1"/>
    <col min="30" max="30" width="4.00390625" style="0" customWidth="1"/>
    <col min="31" max="31" width="4.140625" style="0" customWidth="1"/>
    <col min="32" max="32" width="3.140625" style="0" customWidth="1"/>
    <col min="33" max="33" width="3.421875" style="0" customWidth="1"/>
    <col min="34" max="34" width="3.140625" style="0" customWidth="1"/>
    <col min="35" max="35" width="3.7109375" style="0" customWidth="1"/>
    <col min="36" max="36" width="3.00390625" style="0" customWidth="1"/>
    <col min="37" max="37" width="3.57421875" style="0" customWidth="1"/>
    <col min="38" max="38" width="3.00390625" style="0" customWidth="1"/>
    <col min="39" max="39" width="3.8515625" style="0" customWidth="1"/>
    <col min="40" max="40" width="3.421875" style="0" customWidth="1"/>
    <col min="41" max="41" width="2.7109375" style="0" customWidth="1"/>
    <col min="42" max="42" width="3.7109375" style="0" customWidth="1"/>
    <col min="43" max="43" width="3.57421875" style="0" customWidth="1"/>
    <col min="44" max="44" width="3.00390625" style="0" customWidth="1"/>
    <col min="45" max="45" width="3.140625" style="0" customWidth="1"/>
    <col min="46" max="46" width="3.57421875" style="0" customWidth="1"/>
    <col min="47" max="48" width="3.421875" style="0" customWidth="1"/>
    <col min="49" max="49" width="3.57421875" style="0" customWidth="1"/>
    <col min="50" max="50" width="3.00390625" style="0" customWidth="1"/>
    <col min="51" max="51" width="3.28125" style="0" customWidth="1"/>
    <col min="52" max="52" width="3.421875" style="0" customWidth="1"/>
    <col min="53" max="53" width="3.00390625" style="0" customWidth="1"/>
    <col min="54" max="54" width="3.140625" style="0" customWidth="1"/>
  </cols>
  <sheetData>
    <row r="1" spans="1:54" ht="17.25">
      <c r="A1" s="427" t="s">
        <v>111</v>
      </c>
      <c r="B1" s="427"/>
      <c r="C1" s="427"/>
      <c r="D1" s="427"/>
      <c r="E1" s="427"/>
      <c r="F1" s="427"/>
      <c r="G1" s="427"/>
      <c r="H1" s="427"/>
      <c r="I1" s="427"/>
      <c r="J1" s="427"/>
      <c r="K1" s="427"/>
      <c r="L1" s="427"/>
      <c r="M1" s="427"/>
      <c r="N1" s="427"/>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row>
    <row r="2" spans="1:54" ht="15.75" thickBo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row>
    <row r="3" spans="1:54" ht="18" thickBot="1">
      <c r="A3" s="73"/>
      <c r="B3" s="456" t="s">
        <v>112</v>
      </c>
      <c r="C3" s="457" t="s">
        <v>113</v>
      </c>
      <c r="D3" s="457"/>
      <c r="E3" s="457"/>
      <c r="F3" s="457"/>
      <c r="G3" s="267"/>
      <c r="H3" s="457" t="s">
        <v>114</v>
      </c>
      <c r="I3" s="457"/>
      <c r="J3" s="457"/>
      <c r="K3" s="267"/>
      <c r="L3" s="457" t="s">
        <v>115</v>
      </c>
      <c r="M3" s="457"/>
      <c r="N3" s="457"/>
      <c r="O3" s="457"/>
      <c r="P3" s="458" t="s">
        <v>116</v>
      </c>
      <c r="Q3" s="459"/>
      <c r="R3" s="459"/>
      <c r="S3" s="460"/>
      <c r="T3" s="267"/>
      <c r="U3" s="458" t="s">
        <v>117</v>
      </c>
      <c r="V3" s="459"/>
      <c r="W3" s="460"/>
      <c r="X3" s="267"/>
      <c r="Y3" s="457" t="s">
        <v>118</v>
      </c>
      <c r="Z3" s="457"/>
      <c r="AA3" s="457"/>
      <c r="AB3" s="267"/>
      <c r="AC3" s="457" t="s">
        <v>119</v>
      </c>
      <c r="AD3" s="457"/>
      <c r="AE3" s="457"/>
      <c r="AF3" s="457"/>
      <c r="AG3" s="267"/>
      <c r="AH3" s="457" t="s">
        <v>120</v>
      </c>
      <c r="AI3" s="457"/>
      <c r="AJ3" s="457"/>
      <c r="AK3" s="267"/>
      <c r="AL3" s="457" t="s">
        <v>121</v>
      </c>
      <c r="AM3" s="457"/>
      <c r="AN3" s="457"/>
      <c r="AO3" s="457"/>
      <c r="AP3" s="457" t="s">
        <v>122</v>
      </c>
      <c r="AQ3" s="457"/>
      <c r="AR3" s="457"/>
      <c r="AS3" s="457"/>
      <c r="AT3" s="267"/>
      <c r="AU3" s="457" t="s">
        <v>123</v>
      </c>
      <c r="AV3" s="457"/>
      <c r="AW3" s="457"/>
      <c r="AX3" s="267"/>
      <c r="AY3" s="457" t="s">
        <v>124</v>
      </c>
      <c r="AZ3" s="457"/>
      <c r="BA3" s="457"/>
      <c r="BB3" s="457"/>
    </row>
    <row r="4" spans="1:54" ht="15.75" thickBot="1">
      <c r="A4" s="73"/>
      <c r="B4" s="456"/>
      <c r="C4" s="266">
        <v>1</v>
      </c>
      <c r="D4" s="266">
        <v>8</v>
      </c>
      <c r="E4" s="266">
        <v>16</v>
      </c>
      <c r="F4" s="266">
        <v>23</v>
      </c>
      <c r="G4" s="266">
        <v>30</v>
      </c>
      <c r="H4" s="266">
        <v>7</v>
      </c>
      <c r="I4" s="266">
        <v>14</v>
      </c>
      <c r="J4" s="266">
        <v>21</v>
      </c>
      <c r="K4" s="266">
        <v>28</v>
      </c>
      <c r="L4" s="266">
        <v>4</v>
      </c>
      <c r="M4" s="266">
        <v>11</v>
      </c>
      <c r="N4" s="266">
        <v>18</v>
      </c>
      <c r="O4" s="266">
        <v>25</v>
      </c>
      <c r="P4" s="266">
        <v>2</v>
      </c>
      <c r="Q4" s="266">
        <v>9</v>
      </c>
      <c r="R4" s="266">
        <v>16</v>
      </c>
      <c r="S4" s="266">
        <v>23</v>
      </c>
      <c r="T4" s="266">
        <v>30</v>
      </c>
      <c r="U4" s="266">
        <v>6</v>
      </c>
      <c r="V4" s="266">
        <v>13</v>
      </c>
      <c r="W4" s="266">
        <v>20</v>
      </c>
      <c r="X4" s="266">
        <v>27</v>
      </c>
      <c r="Y4" s="266">
        <v>3</v>
      </c>
      <c r="Z4" s="266">
        <v>10</v>
      </c>
      <c r="AA4" s="266">
        <v>17</v>
      </c>
      <c r="AB4" s="266">
        <v>24</v>
      </c>
      <c r="AC4" s="266">
        <v>3</v>
      </c>
      <c r="AD4" s="266">
        <v>10</v>
      </c>
      <c r="AE4" s="266">
        <v>17</v>
      </c>
      <c r="AF4" s="266">
        <v>24</v>
      </c>
      <c r="AG4" s="266">
        <v>1</v>
      </c>
      <c r="AH4" s="266">
        <v>7</v>
      </c>
      <c r="AI4" s="266">
        <v>14</v>
      </c>
      <c r="AJ4" s="266">
        <v>21</v>
      </c>
      <c r="AK4" s="266">
        <v>28</v>
      </c>
      <c r="AL4" s="266">
        <v>5</v>
      </c>
      <c r="AM4" s="266">
        <v>12</v>
      </c>
      <c r="AN4" s="266">
        <v>19</v>
      </c>
      <c r="AO4" s="266">
        <v>26</v>
      </c>
      <c r="AP4" s="266">
        <v>2</v>
      </c>
      <c r="AQ4" s="266">
        <v>9</v>
      </c>
      <c r="AR4" s="266">
        <v>16</v>
      </c>
      <c r="AS4" s="266">
        <v>23</v>
      </c>
      <c r="AT4" s="266">
        <v>30</v>
      </c>
      <c r="AU4" s="266">
        <v>7</v>
      </c>
      <c r="AV4" s="266">
        <v>14</v>
      </c>
      <c r="AW4" s="266">
        <v>21</v>
      </c>
      <c r="AX4" s="266">
        <v>28</v>
      </c>
      <c r="AY4" s="266">
        <v>4</v>
      </c>
      <c r="AZ4" s="266">
        <v>11</v>
      </c>
      <c r="BA4" s="266">
        <v>18</v>
      </c>
      <c r="BB4" s="266">
        <v>25</v>
      </c>
    </row>
    <row r="5" spans="1:54" ht="15.75" thickBot="1">
      <c r="A5" s="73"/>
      <c r="B5" s="456"/>
      <c r="C5" s="266">
        <v>7</v>
      </c>
      <c r="D5" s="266">
        <v>15</v>
      </c>
      <c r="E5" s="266">
        <v>22</v>
      </c>
      <c r="F5" s="266">
        <v>29</v>
      </c>
      <c r="G5" s="266">
        <v>6</v>
      </c>
      <c r="H5" s="266">
        <v>13</v>
      </c>
      <c r="I5" s="266">
        <v>20</v>
      </c>
      <c r="J5" s="266">
        <v>27</v>
      </c>
      <c r="K5" s="266">
        <v>3</v>
      </c>
      <c r="L5" s="266">
        <v>10</v>
      </c>
      <c r="M5" s="266">
        <v>17</v>
      </c>
      <c r="N5" s="266">
        <v>24</v>
      </c>
      <c r="O5" s="266">
        <v>1</v>
      </c>
      <c r="P5" s="266">
        <v>8</v>
      </c>
      <c r="Q5" s="266">
        <v>15</v>
      </c>
      <c r="R5" s="266">
        <v>22</v>
      </c>
      <c r="S5" s="266">
        <v>29</v>
      </c>
      <c r="T5" s="266">
        <v>5</v>
      </c>
      <c r="U5" s="266">
        <v>12</v>
      </c>
      <c r="V5" s="266">
        <v>19</v>
      </c>
      <c r="W5" s="266">
        <v>26</v>
      </c>
      <c r="X5" s="266">
        <v>2</v>
      </c>
      <c r="Y5" s="266">
        <v>9</v>
      </c>
      <c r="Z5" s="266">
        <v>16</v>
      </c>
      <c r="AA5" s="266">
        <v>23</v>
      </c>
      <c r="AB5" s="266">
        <v>2</v>
      </c>
      <c r="AC5" s="266">
        <v>9</v>
      </c>
      <c r="AD5" s="266">
        <v>16</v>
      </c>
      <c r="AE5" s="266">
        <v>23</v>
      </c>
      <c r="AF5" s="266">
        <v>30</v>
      </c>
      <c r="AG5" s="266">
        <v>6</v>
      </c>
      <c r="AH5" s="266">
        <v>13</v>
      </c>
      <c r="AI5" s="266">
        <v>20</v>
      </c>
      <c r="AJ5" s="266">
        <v>27</v>
      </c>
      <c r="AK5" s="266">
        <v>4</v>
      </c>
      <c r="AL5" s="266">
        <v>11</v>
      </c>
      <c r="AM5" s="266">
        <v>18</v>
      </c>
      <c r="AN5" s="266">
        <v>25</v>
      </c>
      <c r="AO5" s="266">
        <v>1</v>
      </c>
      <c r="AP5" s="266">
        <v>8</v>
      </c>
      <c r="AQ5" s="266">
        <v>15</v>
      </c>
      <c r="AR5" s="266">
        <v>22</v>
      </c>
      <c r="AS5" s="266">
        <v>29</v>
      </c>
      <c r="AT5" s="266">
        <v>6</v>
      </c>
      <c r="AU5" s="266">
        <v>13</v>
      </c>
      <c r="AV5" s="266">
        <v>20</v>
      </c>
      <c r="AW5" s="266">
        <v>27</v>
      </c>
      <c r="AX5" s="266">
        <v>3</v>
      </c>
      <c r="AY5" s="266">
        <v>10</v>
      </c>
      <c r="AZ5" s="266">
        <v>17</v>
      </c>
      <c r="BA5" s="266">
        <v>24</v>
      </c>
      <c r="BB5" s="266">
        <v>1</v>
      </c>
    </row>
    <row r="6" spans="1:54" ht="18" thickBot="1">
      <c r="A6" s="73"/>
      <c r="B6" s="194"/>
      <c r="C6" s="263">
        <v>1</v>
      </c>
      <c r="D6" s="263">
        <v>2</v>
      </c>
      <c r="E6" s="263">
        <v>3</v>
      </c>
      <c r="F6" s="263">
        <v>4</v>
      </c>
      <c r="G6" s="263">
        <v>5</v>
      </c>
      <c r="H6" s="263">
        <v>6</v>
      </c>
      <c r="I6" s="263">
        <v>7</v>
      </c>
      <c r="J6" s="263">
        <v>8</v>
      </c>
      <c r="K6" s="263">
        <v>9</v>
      </c>
      <c r="L6" s="263">
        <v>10</v>
      </c>
      <c r="M6" s="263">
        <v>11</v>
      </c>
      <c r="N6" s="263">
        <v>12</v>
      </c>
      <c r="O6" s="263">
        <v>13</v>
      </c>
      <c r="P6" s="263">
        <v>14</v>
      </c>
      <c r="Q6" s="263">
        <v>15</v>
      </c>
      <c r="R6" s="263">
        <v>16</v>
      </c>
      <c r="S6" s="263">
        <v>17</v>
      </c>
      <c r="T6" s="263">
        <v>18</v>
      </c>
      <c r="U6" s="263">
        <v>19</v>
      </c>
      <c r="V6" s="263">
        <v>20</v>
      </c>
      <c r="W6" s="263">
        <v>21</v>
      </c>
      <c r="X6" s="263">
        <v>22</v>
      </c>
      <c r="Y6" s="263">
        <v>23</v>
      </c>
      <c r="Z6" s="263">
        <v>24</v>
      </c>
      <c r="AA6" s="263">
        <v>25</v>
      </c>
      <c r="AB6" s="263">
        <v>26</v>
      </c>
      <c r="AC6" s="263">
        <v>27</v>
      </c>
      <c r="AD6" s="263">
        <v>28</v>
      </c>
      <c r="AE6" s="263">
        <v>29</v>
      </c>
      <c r="AF6" s="263">
        <v>30</v>
      </c>
      <c r="AG6" s="263">
        <v>31</v>
      </c>
      <c r="AH6" s="263">
        <v>32</v>
      </c>
      <c r="AI6" s="263">
        <v>33</v>
      </c>
      <c r="AJ6" s="263">
        <v>34</v>
      </c>
      <c r="AK6" s="263">
        <v>35</v>
      </c>
      <c r="AL6" s="263">
        <v>36</v>
      </c>
      <c r="AM6" s="263">
        <v>37</v>
      </c>
      <c r="AN6" s="263">
        <v>38</v>
      </c>
      <c r="AO6" s="263">
        <v>39</v>
      </c>
      <c r="AP6" s="263">
        <v>40</v>
      </c>
      <c r="AQ6" s="263">
        <v>41</v>
      </c>
      <c r="AR6" s="263">
        <v>42</v>
      </c>
      <c r="AS6" s="263">
        <v>43</v>
      </c>
      <c r="AT6" s="263">
        <v>44</v>
      </c>
      <c r="AU6" s="263">
        <v>45</v>
      </c>
      <c r="AV6" s="263">
        <v>46</v>
      </c>
      <c r="AW6" s="263">
        <v>47</v>
      </c>
      <c r="AX6" s="263">
        <v>48</v>
      </c>
      <c r="AY6" s="263">
        <v>49</v>
      </c>
      <c r="AZ6" s="263">
        <v>50</v>
      </c>
      <c r="BA6" s="263">
        <v>51</v>
      </c>
      <c r="BB6" s="263">
        <v>52</v>
      </c>
    </row>
    <row r="7" spans="1:54" ht="18" thickBot="1">
      <c r="A7" s="73"/>
      <c r="B7" s="195">
        <v>1</v>
      </c>
      <c r="C7" s="268"/>
      <c r="D7" s="268"/>
      <c r="E7" s="268"/>
      <c r="F7" s="268"/>
      <c r="G7" s="268"/>
      <c r="H7" s="268"/>
      <c r="I7" s="268"/>
      <c r="J7" s="268"/>
      <c r="K7" s="268"/>
      <c r="L7" s="268"/>
      <c r="M7" s="268"/>
      <c r="N7" s="268"/>
      <c r="O7" s="268"/>
      <c r="P7" s="268"/>
      <c r="Q7" s="268"/>
      <c r="R7" s="268"/>
      <c r="S7" s="265"/>
      <c r="T7" s="277" t="s">
        <v>125</v>
      </c>
      <c r="U7" s="277" t="s">
        <v>125</v>
      </c>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9"/>
      <c r="AT7" s="277" t="s">
        <v>125</v>
      </c>
      <c r="AU7" s="277" t="s">
        <v>125</v>
      </c>
      <c r="AV7" s="277" t="s">
        <v>125</v>
      </c>
      <c r="AW7" s="277" t="s">
        <v>125</v>
      </c>
      <c r="AX7" s="277" t="s">
        <v>125</v>
      </c>
      <c r="AY7" s="277" t="s">
        <v>125</v>
      </c>
      <c r="AZ7" s="277" t="s">
        <v>125</v>
      </c>
      <c r="BA7" s="277" t="s">
        <v>125</v>
      </c>
      <c r="BB7" s="277" t="s">
        <v>125</v>
      </c>
    </row>
    <row r="8" spans="1:54" ht="18" thickBot="1">
      <c r="A8" s="73"/>
      <c r="B8" s="196">
        <v>2</v>
      </c>
      <c r="C8" s="265"/>
      <c r="D8" s="265"/>
      <c r="E8" s="265"/>
      <c r="F8" s="265"/>
      <c r="G8" s="265"/>
      <c r="H8" s="269"/>
      <c r="I8" s="269"/>
      <c r="J8" s="269"/>
      <c r="K8" s="265"/>
      <c r="L8" s="265"/>
      <c r="M8" s="265"/>
      <c r="N8" s="265"/>
      <c r="O8" s="265"/>
      <c r="P8" s="265"/>
      <c r="Q8" s="265"/>
      <c r="R8" s="265"/>
      <c r="S8" s="265"/>
      <c r="T8" s="278" t="s">
        <v>125</v>
      </c>
      <c r="U8" s="278" t="s">
        <v>125</v>
      </c>
      <c r="V8" s="265"/>
      <c r="W8" s="265"/>
      <c r="X8" s="453" t="s">
        <v>126</v>
      </c>
      <c r="Y8" s="454"/>
      <c r="Z8" s="454"/>
      <c r="AA8" s="455"/>
      <c r="AB8" s="265"/>
      <c r="AC8" s="265"/>
      <c r="AD8" s="265"/>
      <c r="AE8" s="265"/>
      <c r="AF8" s="265"/>
      <c r="AG8" s="265"/>
      <c r="AH8" s="265"/>
      <c r="AI8" s="265"/>
      <c r="AJ8" s="265"/>
      <c r="AK8" s="265"/>
      <c r="AL8" s="265"/>
      <c r="AM8" s="268"/>
      <c r="AN8" s="268"/>
      <c r="AO8" s="269"/>
      <c r="AP8" s="269"/>
      <c r="AQ8" s="269"/>
      <c r="AR8" s="269"/>
      <c r="AS8" s="269"/>
      <c r="AT8" s="278" t="s">
        <v>125</v>
      </c>
      <c r="AU8" s="278" t="s">
        <v>125</v>
      </c>
      <c r="AV8" s="278" t="s">
        <v>125</v>
      </c>
      <c r="AW8" s="278" t="s">
        <v>125</v>
      </c>
      <c r="AX8" s="278" t="s">
        <v>125</v>
      </c>
      <c r="AY8" s="278" t="s">
        <v>125</v>
      </c>
      <c r="AZ8" s="278" t="s">
        <v>125</v>
      </c>
      <c r="BA8" s="278" t="s">
        <v>125</v>
      </c>
      <c r="BB8" s="278" t="s">
        <v>125</v>
      </c>
    </row>
    <row r="9" spans="1:54" ht="18" thickBot="1">
      <c r="A9" s="73"/>
      <c r="B9" s="195">
        <v>3</v>
      </c>
      <c r="C9" s="270"/>
      <c r="D9" s="268"/>
      <c r="E9" s="268"/>
      <c r="F9" s="271" t="s">
        <v>126</v>
      </c>
      <c r="G9" s="271" t="s">
        <v>126</v>
      </c>
      <c r="H9" s="272" t="s">
        <v>126</v>
      </c>
      <c r="I9" s="272" t="s">
        <v>126</v>
      </c>
      <c r="J9" s="272" t="s">
        <v>126</v>
      </c>
      <c r="K9" s="268"/>
      <c r="L9" s="269"/>
      <c r="M9" s="269"/>
      <c r="N9" s="269"/>
      <c r="O9" s="269"/>
      <c r="P9" s="269"/>
      <c r="Q9" s="269"/>
      <c r="R9" s="269"/>
      <c r="S9" s="265"/>
      <c r="T9" s="277" t="s">
        <v>125</v>
      </c>
      <c r="U9" s="277" t="s">
        <v>125</v>
      </c>
      <c r="V9" s="268"/>
      <c r="W9" s="268"/>
      <c r="X9" s="268"/>
      <c r="Y9" s="268"/>
      <c r="Z9" s="268"/>
      <c r="AA9" s="268"/>
      <c r="AB9" s="268"/>
      <c r="AC9" s="268"/>
      <c r="AD9" s="268"/>
      <c r="AE9" s="268"/>
      <c r="AF9" s="268"/>
      <c r="AG9" s="268"/>
      <c r="AH9" s="268"/>
      <c r="AI9" s="268"/>
      <c r="AJ9" s="273" t="s">
        <v>127</v>
      </c>
      <c r="AK9" s="273" t="s">
        <v>127</v>
      </c>
      <c r="AL9" s="273" t="s">
        <v>127</v>
      </c>
      <c r="AM9" s="273" t="s">
        <v>127</v>
      </c>
      <c r="AN9" s="273" t="s">
        <v>127</v>
      </c>
      <c r="AO9" s="273" t="s">
        <v>127</v>
      </c>
      <c r="AP9" s="273" t="s">
        <v>127</v>
      </c>
      <c r="AQ9" s="273" t="s">
        <v>127</v>
      </c>
      <c r="AR9" s="273" t="s">
        <v>127</v>
      </c>
      <c r="AS9" s="273" t="s">
        <v>127</v>
      </c>
      <c r="AT9" s="269"/>
      <c r="AU9" s="277" t="s">
        <v>125</v>
      </c>
      <c r="AV9" s="277" t="s">
        <v>125</v>
      </c>
      <c r="AW9" s="277" t="s">
        <v>125</v>
      </c>
      <c r="AX9" s="277" t="s">
        <v>125</v>
      </c>
      <c r="AY9" s="277" t="s">
        <v>125</v>
      </c>
      <c r="AZ9" s="277" t="s">
        <v>125</v>
      </c>
      <c r="BA9" s="277" t="s">
        <v>125</v>
      </c>
      <c r="BB9" s="277" t="s">
        <v>125</v>
      </c>
    </row>
    <row r="10" spans="1:56" ht="18" thickBot="1">
      <c r="A10" s="73"/>
      <c r="B10" s="195">
        <v>4</v>
      </c>
      <c r="C10" s="266"/>
      <c r="D10" s="274"/>
      <c r="E10" s="274"/>
      <c r="F10" s="274"/>
      <c r="G10" s="274"/>
      <c r="H10" s="274"/>
      <c r="I10" s="274"/>
      <c r="J10" s="274"/>
      <c r="K10" s="274"/>
      <c r="L10" s="274"/>
      <c r="M10" s="274"/>
      <c r="N10" s="274"/>
      <c r="O10" s="264" t="s">
        <v>127</v>
      </c>
      <c r="P10" s="264" t="s">
        <v>127</v>
      </c>
      <c r="Q10" s="264" t="s">
        <v>127</v>
      </c>
      <c r="R10" s="264" t="s">
        <v>127</v>
      </c>
      <c r="S10" s="269"/>
      <c r="T10" s="277" t="s">
        <v>125</v>
      </c>
      <c r="U10" s="277" t="s">
        <v>125</v>
      </c>
      <c r="V10" s="266"/>
      <c r="W10" s="274"/>
      <c r="X10" s="274"/>
      <c r="Y10" s="274"/>
      <c r="Z10" s="274"/>
      <c r="AA10" s="274"/>
      <c r="AB10" s="274"/>
      <c r="AC10" s="269"/>
      <c r="AD10" s="264" t="s">
        <v>127</v>
      </c>
      <c r="AE10" s="264" t="s">
        <v>127</v>
      </c>
      <c r="AF10" s="264" t="s">
        <v>127</v>
      </c>
      <c r="AG10" s="264" t="s">
        <v>127</v>
      </c>
      <c r="AH10" s="269"/>
      <c r="AI10" s="274"/>
      <c r="AJ10" s="275" t="s">
        <v>304</v>
      </c>
      <c r="AK10" s="275" t="s">
        <v>304</v>
      </c>
      <c r="AL10" s="275" t="s">
        <v>304</v>
      </c>
      <c r="AM10" s="275" t="s">
        <v>304</v>
      </c>
      <c r="AN10" s="279" t="s">
        <v>128</v>
      </c>
      <c r="AO10" s="280" t="s">
        <v>128</v>
      </c>
      <c r="AP10" s="280" t="s">
        <v>128</v>
      </c>
      <c r="AQ10" s="280" t="s">
        <v>128</v>
      </c>
      <c r="AR10" s="280" t="s">
        <v>128</v>
      </c>
      <c r="AS10" s="280" t="s">
        <v>128</v>
      </c>
      <c r="AT10" s="269" t="s">
        <v>202</v>
      </c>
      <c r="AU10" s="269" t="s">
        <v>202</v>
      </c>
      <c r="AV10" s="269" t="s">
        <v>202</v>
      </c>
      <c r="AW10" s="269" t="s">
        <v>202</v>
      </c>
      <c r="AX10" s="269" t="s">
        <v>202</v>
      </c>
      <c r="AY10" s="269" t="s">
        <v>202</v>
      </c>
      <c r="AZ10" s="269" t="s">
        <v>202</v>
      </c>
      <c r="BA10" s="269" t="s">
        <v>202</v>
      </c>
      <c r="BB10" s="269" t="s">
        <v>202</v>
      </c>
      <c r="BD10" s="262"/>
    </row>
    <row r="11" spans="1:54" ht="18">
      <c r="A11" s="73"/>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row>
    <row r="12" spans="1:54" ht="18">
      <c r="A12" s="73"/>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row>
    <row r="13" spans="1:54" ht="18">
      <c r="A13" s="73"/>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row>
    <row r="14" spans="1:54" ht="18">
      <c r="A14" s="73"/>
      <c r="B14" s="197"/>
      <c r="C14" s="197"/>
      <c r="D14" s="198" t="s">
        <v>129</v>
      </c>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row>
    <row r="15" spans="1:54" ht="18" thickBot="1">
      <c r="A15" s="73"/>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row>
    <row r="16" spans="1:54" ht="18" thickBot="1">
      <c r="A16" s="73"/>
      <c r="B16" s="197"/>
      <c r="C16" s="197"/>
      <c r="D16" s="439"/>
      <c r="E16" s="440"/>
      <c r="F16" s="197"/>
      <c r="G16" s="197" t="s">
        <v>130</v>
      </c>
      <c r="H16" s="197"/>
      <c r="I16" s="197"/>
      <c r="J16" s="197"/>
      <c r="K16" s="197"/>
      <c r="L16" s="197"/>
      <c r="M16" s="197"/>
      <c r="N16" s="197"/>
      <c r="O16" s="197"/>
      <c r="P16" s="197"/>
      <c r="Q16" s="197"/>
      <c r="R16" s="197"/>
      <c r="S16" s="197"/>
      <c r="T16" s="197"/>
      <c r="U16" s="197"/>
      <c r="V16" s="197"/>
      <c r="W16" s="197"/>
      <c r="X16" s="197"/>
      <c r="Y16" s="197"/>
      <c r="Z16" s="438"/>
      <c r="AA16" s="438"/>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row>
    <row r="17" spans="1:54" ht="18" thickBot="1">
      <c r="A17" s="73"/>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row>
    <row r="18" spans="1:54" ht="18" thickBot="1">
      <c r="A18" s="73"/>
      <c r="B18" s="197"/>
      <c r="C18" s="197"/>
      <c r="D18" s="445" t="s">
        <v>126</v>
      </c>
      <c r="E18" s="446"/>
      <c r="F18" s="197"/>
      <c r="G18" s="197" t="s">
        <v>131</v>
      </c>
      <c r="H18" s="197"/>
      <c r="I18" s="197"/>
      <c r="J18" s="197"/>
      <c r="K18" s="197"/>
      <c r="L18" s="197"/>
      <c r="M18" s="197"/>
      <c r="N18" s="197"/>
      <c r="O18" s="197"/>
      <c r="P18" s="197"/>
      <c r="Q18" s="197"/>
      <c r="R18" s="197"/>
      <c r="S18" s="197"/>
      <c r="T18" s="197"/>
      <c r="U18" s="197"/>
      <c r="V18" s="197"/>
      <c r="W18" s="197"/>
      <c r="X18" s="197"/>
      <c r="Y18" s="197"/>
      <c r="Z18" s="447" t="s">
        <v>128</v>
      </c>
      <c r="AA18" s="448"/>
      <c r="AB18" s="197"/>
      <c r="AC18" s="197" t="s">
        <v>132</v>
      </c>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row>
    <row r="19" spans="1:54" ht="18" thickBot="1">
      <c r="A19" s="73"/>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row>
    <row r="20" spans="1:54" ht="18" thickBot="1">
      <c r="A20" s="73"/>
      <c r="B20" s="197"/>
      <c r="C20" s="197"/>
      <c r="D20" s="449" t="s">
        <v>127</v>
      </c>
      <c r="E20" s="450"/>
      <c r="F20" s="197"/>
      <c r="G20" s="197" t="s">
        <v>133</v>
      </c>
      <c r="H20" s="197"/>
      <c r="I20" s="197"/>
      <c r="J20" s="197"/>
      <c r="K20" s="197"/>
      <c r="L20" s="197"/>
      <c r="M20" s="197"/>
      <c r="N20" s="197"/>
      <c r="O20" s="197"/>
      <c r="P20" s="197"/>
      <c r="Q20" s="197"/>
      <c r="R20" s="197"/>
      <c r="S20" s="199"/>
      <c r="T20" s="197"/>
      <c r="U20" s="197"/>
      <c r="V20" s="197"/>
      <c r="W20" s="197"/>
      <c r="X20" s="197"/>
      <c r="Y20" s="197"/>
      <c r="Z20" s="451" t="s">
        <v>125</v>
      </c>
      <c r="AA20" s="452"/>
      <c r="AB20" s="197"/>
      <c r="AC20" s="197" t="s">
        <v>134</v>
      </c>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row>
    <row r="21" spans="1:54" ht="18" thickBot="1">
      <c r="A21" s="73"/>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row>
    <row r="22" spans="1:54" ht="18" thickBot="1">
      <c r="A22" s="73"/>
      <c r="B22" s="197"/>
      <c r="C22" s="197"/>
      <c r="D22" s="441" t="s">
        <v>304</v>
      </c>
      <c r="E22" s="442"/>
      <c r="F22" s="197"/>
      <c r="G22" s="197" t="s">
        <v>135</v>
      </c>
      <c r="H22" s="197"/>
      <c r="I22" s="197"/>
      <c r="J22" s="197"/>
      <c r="K22" s="197"/>
      <c r="L22" s="197"/>
      <c r="M22" s="197"/>
      <c r="N22" s="197"/>
      <c r="O22" s="197"/>
      <c r="P22" s="197"/>
      <c r="Q22" s="197"/>
      <c r="R22" s="197"/>
      <c r="S22" s="197"/>
      <c r="T22" s="197"/>
      <c r="U22" s="197"/>
      <c r="V22" s="197"/>
      <c r="W22" s="197"/>
      <c r="X22" s="197"/>
      <c r="Y22" s="197"/>
      <c r="Z22" s="443"/>
      <c r="AA22" s="444"/>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row>
  </sheetData>
  <sheetProtection/>
  <mergeCells count="23">
    <mergeCell ref="X8:AA8"/>
    <mergeCell ref="A1:BB1"/>
    <mergeCell ref="B3:B5"/>
    <mergeCell ref="C3:F3"/>
    <mergeCell ref="H3:J3"/>
    <mergeCell ref="L3:O3"/>
    <mergeCell ref="P3:S3"/>
    <mergeCell ref="U3:W3"/>
    <mergeCell ref="Y3:AA3"/>
    <mergeCell ref="AC3:AF3"/>
    <mergeCell ref="AH3:AJ3"/>
    <mergeCell ref="AL3:AO3"/>
    <mergeCell ref="AP3:AS3"/>
    <mergeCell ref="AU3:AW3"/>
    <mergeCell ref="AY3:BB3"/>
    <mergeCell ref="Z16:AA16"/>
    <mergeCell ref="D16:E16"/>
    <mergeCell ref="D22:E22"/>
    <mergeCell ref="Z22:AA22"/>
    <mergeCell ref="D18:E18"/>
    <mergeCell ref="Z18:AA18"/>
    <mergeCell ref="D20:E20"/>
    <mergeCell ref="Z20:AA20"/>
  </mergeCells>
  <printOptions/>
  <pageMargins left="0.7" right="0.7" top="0.75" bottom="0.75" header="0.3" footer="0.3"/>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C84"/>
  <sheetViews>
    <sheetView view="pageBreakPreview" zoomScale="124" zoomScaleSheetLayoutView="124" zoomScalePageLayoutView="0" workbookViewId="0" topLeftCell="A28">
      <selection activeCell="C43" sqref="C43"/>
    </sheetView>
  </sheetViews>
  <sheetFormatPr defaultColWidth="9.140625" defaultRowHeight="15"/>
  <cols>
    <col min="3" max="3" width="73.421875" style="0" customWidth="1"/>
  </cols>
  <sheetData>
    <row r="1" spans="1:3" ht="14.25">
      <c r="A1" s="461" t="s">
        <v>190</v>
      </c>
      <c r="B1" s="461"/>
      <c r="C1" s="461"/>
    </row>
    <row r="2" spans="1:3" ht="15" thickBot="1">
      <c r="A2" s="461"/>
      <c r="B2" s="461"/>
      <c r="C2" s="461"/>
    </row>
    <row r="3" spans="1:3" ht="15.75" thickBot="1">
      <c r="A3" s="73"/>
      <c r="B3" s="174"/>
      <c r="C3" s="175" t="s">
        <v>142</v>
      </c>
    </row>
    <row r="4" spans="1:3" ht="15.75" thickBot="1">
      <c r="A4" s="73"/>
      <c r="B4" s="172"/>
      <c r="C4" s="173" t="s">
        <v>143</v>
      </c>
    </row>
    <row r="5" spans="1:3" ht="15.75" thickBot="1">
      <c r="A5" s="73"/>
      <c r="B5" s="82">
        <v>1</v>
      </c>
      <c r="C5" s="83" t="s">
        <v>145</v>
      </c>
    </row>
    <row r="6" spans="1:3" ht="15.75" thickBot="1">
      <c r="A6" s="73"/>
      <c r="B6" s="84">
        <v>2</v>
      </c>
      <c r="C6" s="85" t="s">
        <v>146</v>
      </c>
    </row>
    <row r="7" spans="1:3" ht="15.75" thickBot="1">
      <c r="A7" s="73"/>
      <c r="B7" s="84">
        <v>3</v>
      </c>
      <c r="C7" s="85" t="s">
        <v>147</v>
      </c>
    </row>
    <row r="8" spans="1:3" ht="15.75" thickBot="1">
      <c r="A8" s="73"/>
      <c r="B8" s="84">
        <v>4</v>
      </c>
      <c r="C8" s="85" t="s">
        <v>148</v>
      </c>
    </row>
    <row r="9" spans="1:3" ht="31.5" thickBot="1">
      <c r="A9" s="73"/>
      <c r="B9" s="84">
        <v>5</v>
      </c>
      <c r="C9" s="85" t="s">
        <v>149</v>
      </c>
    </row>
    <row r="10" spans="1:3" ht="15.75" thickBot="1">
      <c r="A10" s="73"/>
      <c r="B10" s="84">
        <v>6</v>
      </c>
      <c r="C10" s="85" t="s">
        <v>150</v>
      </c>
    </row>
    <row r="11" spans="1:3" ht="15.75" thickBot="1">
      <c r="A11" s="73"/>
      <c r="B11" s="84">
        <v>7</v>
      </c>
      <c r="C11" s="85" t="s">
        <v>151</v>
      </c>
    </row>
    <row r="12" spans="1:3" ht="15.75" thickBot="1">
      <c r="A12" s="73"/>
      <c r="B12" s="84">
        <v>8</v>
      </c>
      <c r="C12" s="85" t="s">
        <v>152</v>
      </c>
    </row>
    <row r="13" spans="1:3" ht="15.75" thickBot="1">
      <c r="A13" s="73"/>
      <c r="B13" s="84">
        <v>9</v>
      </c>
      <c r="C13" s="85" t="s">
        <v>153</v>
      </c>
    </row>
    <row r="14" spans="1:3" ht="15.75" thickBot="1">
      <c r="A14" s="73"/>
      <c r="B14" s="84">
        <v>10</v>
      </c>
      <c r="C14" s="85" t="s">
        <v>154</v>
      </c>
    </row>
    <row r="15" spans="1:3" s="162" customFormat="1" ht="15.75" thickBot="1">
      <c r="A15" s="73"/>
      <c r="B15" s="84">
        <v>11</v>
      </c>
      <c r="C15" s="82" t="s">
        <v>261</v>
      </c>
    </row>
    <row r="16" spans="1:3" s="162" customFormat="1" ht="15.75" thickBot="1">
      <c r="A16" s="73"/>
      <c r="B16" s="84">
        <v>12</v>
      </c>
      <c r="C16" s="84" t="s">
        <v>262</v>
      </c>
    </row>
    <row r="17" spans="1:3" s="162" customFormat="1" ht="15.75" thickBot="1">
      <c r="A17" s="73"/>
      <c r="B17" s="84">
        <v>13</v>
      </c>
      <c r="C17" s="85" t="s">
        <v>263</v>
      </c>
    </row>
    <row r="18" spans="1:3" s="162" customFormat="1" ht="15.75" thickBot="1">
      <c r="A18" s="73"/>
      <c r="B18" s="84">
        <v>14</v>
      </c>
      <c r="C18" s="85" t="s">
        <v>155</v>
      </c>
    </row>
    <row r="19" spans="1:3" ht="15.75" thickBot="1">
      <c r="A19" s="73"/>
      <c r="B19" s="84">
        <v>15</v>
      </c>
      <c r="C19" s="85" t="s">
        <v>264</v>
      </c>
    </row>
    <row r="20" spans="1:3" s="162" customFormat="1" ht="15.75" thickBot="1">
      <c r="A20" s="73"/>
      <c r="B20" s="84">
        <v>16</v>
      </c>
      <c r="C20" s="85" t="s">
        <v>265</v>
      </c>
    </row>
    <row r="21" spans="1:3" s="162" customFormat="1" ht="15.75" thickBot="1">
      <c r="A21" s="73"/>
      <c r="B21" s="84">
        <v>17</v>
      </c>
      <c r="C21" s="85" t="s">
        <v>266</v>
      </c>
    </row>
    <row r="22" spans="1:3" ht="15.75" thickBot="1">
      <c r="A22" s="73"/>
      <c r="B22" s="84">
        <v>18</v>
      </c>
      <c r="C22" s="85" t="s">
        <v>267</v>
      </c>
    </row>
    <row r="23" spans="1:3" s="162" customFormat="1" ht="15.75" thickBot="1">
      <c r="A23" s="73"/>
      <c r="B23" s="170">
        <v>19</v>
      </c>
      <c r="C23" s="85" t="s">
        <v>268</v>
      </c>
    </row>
    <row r="24" spans="1:3" s="162" customFormat="1" ht="15.75" thickBot="1">
      <c r="A24" s="73"/>
      <c r="B24" s="170">
        <v>20</v>
      </c>
      <c r="C24" s="85" t="s">
        <v>269</v>
      </c>
    </row>
    <row r="25" spans="1:3" s="162" customFormat="1" ht="15.75" thickBot="1">
      <c r="A25" s="73"/>
      <c r="B25" s="170">
        <v>21</v>
      </c>
      <c r="C25" s="85" t="s">
        <v>270</v>
      </c>
    </row>
    <row r="26" spans="1:3" s="162" customFormat="1" ht="15.75" thickBot="1">
      <c r="A26" s="73"/>
      <c r="B26" s="170">
        <v>22</v>
      </c>
      <c r="C26" s="85" t="s">
        <v>271</v>
      </c>
    </row>
    <row r="27" spans="1:3" s="162" customFormat="1" ht="15.75" thickBot="1">
      <c r="A27" s="73"/>
      <c r="B27" s="170">
        <v>23</v>
      </c>
      <c r="C27" s="85" t="s">
        <v>272</v>
      </c>
    </row>
    <row r="28" spans="1:3" s="162" customFormat="1" ht="15.75" thickBot="1">
      <c r="A28" s="73"/>
      <c r="B28" s="170">
        <v>24</v>
      </c>
      <c r="C28" s="85" t="s">
        <v>273</v>
      </c>
    </row>
    <row r="29" spans="1:3" ht="16.5" customHeight="1" thickBot="1">
      <c r="A29" s="73"/>
      <c r="B29" s="86"/>
      <c r="C29" s="181" t="s">
        <v>156</v>
      </c>
    </row>
    <row r="30" spans="1:3" ht="15.75" thickBot="1">
      <c r="A30" s="73"/>
      <c r="B30" s="84">
        <v>1</v>
      </c>
      <c r="C30" s="85" t="s">
        <v>262</v>
      </c>
    </row>
    <row r="31" spans="1:3" ht="15.75" thickBot="1">
      <c r="A31" s="73"/>
      <c r="B31" s="84">
        <v>2</v>
      </c>
      <c r="C31" s="85" t="s">
        <v>263</v>
      </c>
    </row>
    <row r="32" spans="1:3" s="162" customFormat="1" ht="15.75" thickBot="1">
      <c r="A32" s="73"/>
      <c r="B32" s="84">
        <v>3</v>
      </c>
      <c r="C32" s="85" t="s">
        <v>268</v>
      </c>
    </row>
    <row r="33" spans="1:3" s="162" customFormat="1" ht="15.75" thickBot="1">
      <c r="A33" s="73"/>
      <c r="B33" s="84">
        <v>4</v>
      </c>
      <c r="C33" s="85" t="s">
        <v>274</v>
      </c>
    </row>
    <row r="34" spans="1:3" ht="15.75" thickBot="1">
      <c r="A34" s="73"/>
      <c r="B34" s="84">
        <v>5</v>
      </c>
      <c r="C34" s="85" t="s">
        <v>275</v>
      </c>
    </row>
    <row r="35" spans="1:3" ht="15.75" thickBot="1">
      <c r="A35" s="73"/>
      <c r="B35" s="462" t="s">
        <v>157</v>
      </c>
      <c r="C35" s="463"/>
    </row>
    <row r="36" spans="1:3" ht="15.75" thickBot="1">
      <c r="A36" s="73"/>
      <c r="B36" s="84">
        <v>1</v>
      </c>
      <c r="C36" s="85" t="s">
        <v>276</v>
      </c>
    </row>
    <row r="37" spans="1:3" s="162" customFormat="1" ht="15.75" thickBot="1">
      <c r="A37" s="73"/>
      <c r="B37" s="84">
        <v>2</v>
      </c>
      <c r="C37" s="85" t="s">
        <v>277</v>
      </c>
    </row>
    <row r="38" spans="1:3" ht="15.75" thickBot="1">
      <c r="A38" s="73"/>
      <c r="B38" s="82">
        <v>3</v>
      </c>
      <c r="C38" s="83" t="s">
        <v>278</v>
      </c>
    </row>
    <row r="39" spans="1:3" s="162" customFormat="1" ht="15.75" thickBot="1">
      <c r="A39" s="73"/>
      <c r="B39" s="170">
        <v>4</v>
      </c>
      <c r="C39" s="85" t="s">
        <v>279</v>
      </c>
    </row>
    <row r="40" spans="1:3" s="180" customFormat="1" ht="15.75" thickBot="1">
      <c r="A40" s="73"/>
      <c r="B40" s="170"/>
      <c r="C40" s="183" t="s">
        <v>289</v>
      </c>
    </row>
    <row r="41" spans="1:3" s="180" customFormat="1" ht="15.75" thickBot="1">
      <c r="A41" s="73"/>
      <c r="B41" s="170"/>
      <c r="C41" s="183" t="s">
        <v>292</v>
      </c>
    </row>
    <row r="42" spans="1:3" s="162" customFormat="1" ht="15.75" thickBot="1">
      <c r="A42" s="73"/>
      <c r="B42" s="170"/>
      <c r="C42" s="184" t="s">
        <v>290</v>
      </c>
    </row>
    <row r="43" spans="1:3" s="162" customFormat="1" ht="15.75" thickBot="1">
      <c r="A43" s="73"/>
      <c r="B43" s="170"/>
      <c r="C43" s="184" t="s">
        <v>291</v>
      </c>
    </row>
    <row r="44" spans="1:3" s="162" customFormat="1" ht="15.75" thickBot="1">
      <c r="A44" s="73"/>
      <c r="B44" s="170"/>
      <c r="C44" s="184" t="s">
        <v>293</v>
      </c>
    </row>
    <row r="45" spans="1:3" ht="15.75" thickBot="1">
      <c r="A45" s="73"/>
      <c r="B45" s="462" t="s">
        <v>158</v>
      </c>
      <c r="C45" s="463"/>
    </row>
    <row r="46" spans="1:3" s="162" customFormat="1" ht="15.75" thickBot="1">
      <c r="A46" s="73"/>
      <c r="B46" s="182">
        <v>1</v>
      </c>
      <c r="C46" s="176" t="s">
        <v>280</v>
      </c>
    </row>
    <row r="47" spans="1:3" s="162" customFormat="1" ht="15.75" thickBot="1">
      <c r="A47" s="73"/>
      <c r="B47" s="182">
        <v>2</v>
      </c>
      <c r="C47" s="176" t="s">
        <v>281</v>
      </c>
    </row>
    <row r="48" spans="1:3" ht="15.75" thickBot="1">
      <c r="A48" s="73"/>
      <c r="B48" s="462" t="s">
        <v>282</v>
      </c>
      <c r="C48" s="463"/>
    </row>
    <row r="49" spans="1:3" s="162" customFormat="1" ht="15.75" thickBot="1">
      <c r="A49" s="73"/>
      <c r="B49" s="182">
        <v>1</v>
      </c>
      <c r="C49" s="171" t="s">
        <v>144</v>
      </c>
    </row>
    <row r="50" spans="1:3" ht="15.75" thickBot="1">
      <c r="A50" s="73"/>
      <c r="B50" s="82">
        <v>2</v>
      </c>
      <c r="C50" s="83" t="s">
        <v>159</v>
      </c>
    </row>
    <row r="51" spans="1:3" ht="15">
      <c r="A51" s="73"/>
      <c r="B51" s="87"/>
      <c r="C51" s="88"/>
    </row>
    <row r="52" spans="1:3" ht="15">
      <c r="A52" s="73"/>
      <c r="B52" s="87"/>
      <c r="C52" s="88"/>
    </row>
    <row r="53" spans="1:3" ht="15">
      <c r="A53" s="73"/>
      <c r="B53" s="87"/>
      <c r="C53" s="88"/>
    </row>
    <row r="54" spans="1:3" ht="15">
      <c r="A54" s="73"/>
      <c r="B54" s="87"/>
      <c r="C54" s="88"/>
    </row>
    <row r="55" spans="1:3" ht="15">
      <c r="A55" s="73"/>
      <c r="B55" s="87"/>
      <c r="C55" s="88"/>
    </row>
    <row r="56" spans="1:3" ht="15">
      <c r="A56" s="73"/>
      <c r="B56" s="87"/>
      <c r="C56" s="88"/>
    </row>
    <row r="57" spans="1:3" ht="15">
      <c r="A57" s="73"/>
      <c r="B57" s="87"/>
      <c r="C57" s="88"/>
    </row>
    <row r="58" spans="1:3" ht="15">
      <c r="A58" s="73"/>
      <c r="B58" s="87"/>
      <c r="C58" s="88"/>
    </row>
    <row r="59" spans="1:3" ht="15">
      <c r="A59" s="73"/>
      <c r="B59" s="87"/>
      <c r="C59" s="88"/>
    </row>
    <row r="60" spans="1:3" ht="15">
      <c r="A60" s="73"/>
      <c r="B60" s="87"/>
      <c r="C60" s="88"/>
    </row>
    <row r="61" spans="1:3" ht="15">
      <c r="A61" s="73"/>
      <c r="B61" s="87"/>
      <c r="C61" s="88"/>
    </row>
    <row r="62" spans="1:3" ht="15">
      <c r="A62" s="73"/>
      <c r="B62" s="87"/>
      <c r="C62" s="88"/>
    </row>
    <row r="63" spans="1:3" ht="15">
      <c r="A63" s="73"/>
      <c r="B63" s="87"/>
      <c r="C63" s="88"/>
    </row>
    <row r="64" spans="1:3" ht="15">
      <c r="A64" s="73"/>
      <c r="B64" s="87"/>
      <c r="C64" s="89"/>
    </row>
    <row r="65" spans="1:3" ht="15">
      <c r="A65" s="73"/>
      <c r="B65" s="87"/>
      <c r="C65" s="88"/>
    </row>
    <row r="66" spans="1:3" ht="15">
      <c r="A66" s="73"/>
      <c r="B66" s="87"/>
      <c r="C66" s="88"/>
    </row>
    <row r="67" spans="1:3" ht="15">
      <c r="A67" s="73"/>
      <c r="B67" s="87"/>
      <c r="C67" s="88"/>
    </row>
    <row r="68" spans="1:3" ht="15">
      <c r="A68" s="73"/>
      <c r="B68" s="87"/>
      <c r="C68" s="88"/>
    </row>
    <row r="69" spans="1:3" ht="15">
      <c r="A69" s="73"/>
      <c r="B69" s="87"/>
      <c r="C69" s="88"/>
    </row>
    <row r="70" spans="1:3" ht="15">
      <c r="A70" s="73"/>
      <c r="B70" s="87"/>
      <c r="C70" s="88"/>
    </row>
    <row r="71" spans="1:3" ht="15">
      <c r="A71" s="73"/>
      <c r="B71" s="87"/>
      <c r="C71" s="89"/>
    </row>
    <row r="72" spans="1:3" ht="15">
      <c r="A72" s="73"/>
      <c r="B72" s="87"/>
      <c r="C72" s="88"/>
    </row>
    <row r="73" spans="1:3" ht="15">
      <c r="A73" s="73"/>
      <c r="B73" s="87"/>
      <c r="C73" s="88"/>
    </row>
    <row r="74" spans="1:3" ht="15">
      <c r="A74" s="73"/>
      <c r="B74" s="87"/>
      <c r="C74" s="88"/>
    </row>
    <row r="75" spans="1:3" ht="15">
      <c r="A75" s="73"/>
      <c r="B75" s="87"/>
      <c r="C75" s="88"/>
    </row>
    <row r="76" spans="1:3" ht="15">
      <c r="A76" s="73"/>
      <c r="B76" s="87"/>
      <c r="C76" s="90"/>
    </row>
    <row r="77" spans="1:3" ht="15">
      <c r="A77" s="73"/>
      <c r="B77" s="87"/>
      <c r="C77" s="91"/>
    </row>
    <row r="78" spans="1:3" ht="15">
      <c r="A78" s="73"/>
      <c r="B78" s="87"/>
      <c r="C78" s="91"/>
    </row>
    <row r="79" spans="1:3" ht="15">
      <c r="A79" s="73"/>
      <c r="B79" s="87"/>
      <c r="C79" s="91"/>
    </row>
    <row r="80" spans="1:3" ht="15">
      <c r="A80" s="73"/>
      <c r="B80" s="87"/>
      <c r="C80" s="88"/>
    </row>
    <row r="81" spans="1:3" ht="15">
      <c r="A81" s="73"/>
      <c r="B81" s="87"/>
      <c r="C81" s="90"/>
    </row>
    <row r="82" spans="1:3" ht="15">
      <c r="A82" s="73"/>
      <c r="B82" s="87"/>
      <c r="C82" s="91"/>
    </row>
    <row r="83" spans="1:3" ht="15">
      <c r="A83" s="73"/>
      <c r="B83" s="87"/>
      <c r="C83" s="91"/>
    </row>
    <row r="84" spans="2:3" ht="14.25">
      <c r="B84" s="92"/>
      <c r="C84" s="92"/>
    </row>
  </sheetData>
  <sheetProtection/>
  <mergeCells count="4">
    <mergeCell ref="A1:C2"/>
    <mergeCell ref="B35:C35"/>
    <mergeCell ref="B45:C45"/>
    <mergeCell ref="B48:C48"/>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35"/>
  <sheetViews>
    <sheetView zoomScalePageLayoutView="0" workbookViewId="0" topLeftCell="A10">
      <selection activeCell="A12" sqref="A12:P12"/>
    </sheetView>
  </sheetViews>
  <sheetFormatPr defaultColWidth="9.140625" defaultRowHeight="15"/>
  <cols>
    <col min="1" max="4" width="9.140625" style="81" customWidth="1"/>
    <col min="5" max="6" width="9.140625" style="132" customWidth="1"/>
    <col min="7" max="16" width="9.140625" style="81" customWidth="1"/>
  </cols>
  <sheetData>
    <row r="1" spans="1:6" ht="15.75" customHeight="1">
      <c r="A1" s="469" t="s">
        <v>294</v>
      </c>
      <c r="B1" s="469"/>
      <c r="C1" s="469"/>
      <c r="D1" s="469"/>
      <c r="E1" s="134"/>
      <c r="F1" s="134"/>
    </row>
    <row r="2" spans="1:7" ht="15.75" customHeight="1">
      <c r="A2" s="470" t="s">
        <v>160</v>
      </c>
      <c r="B2" s="470"/>
      <c r="C2" s="470"/>
      <c r="D2" s="470"/>
      <c r="E2" s="470"/>
      <c r="F2" s="470"/>
      <c r="G2" s="470"/>
    </row>
    <row r="3" spans="1:11" ht="15.75" customHeight="1">
      <c r="A3" s="470" t="s">
        <v>161</v>
      </c>
      <c r="B3" s="470"/>
      <c r="C3" s="470"/>
      <c r="D3" s="470"/>
      <c r="E3" s="470"/>
      <c r="F3" s="470"/>
      <c r="G3" s="470"/>
      <c r="H3" s="470"/>
      <c r="I3" s="470"/>
      <c r="J3" s="470"/>
      <c r="K3" s="470"/>
    </row>
    <row r="4" spans="1:16" ht="25.5" customHeight="1">
      <c r="A4" s="471" t="s">
        <v>162</v>
      </c>
      <c r="B4" s="471"/>
      <c r="C4" s="471"/>
      <c r="D4" s="471"/>
      <c r="E4" s="471"/>
      <c r="F4" s="471"/>
      <c r="G4" s="471"/>
      <c r="H4" s="471"/>
      <c r="I4" s="471"/>
      <c r="J4" s="471"/>
      <c r="K4" s="471"/>
      <c r="L4" s="471"/>
      <c r="M4" s="471"/>
      <c r="N4" s="471"/>
      <c r="O4" s="471"/>
      <c r="P4" s="471"/>
    </row>
    <row r="5" spans="1:16" ht="31.5" customHeight="1">
      <c r="A5" s="472" t="s">
        <v>163</v>
      </c>
      <c r="B5" s="472"/>
      <c r="C5" s="472"/>
      <c r="D5" s="472"/>
      <c r="E5" s="472"/>
      <c r="F5" s="472"/>
      <c r="G5" s="472"/>
      <c r="H5" s="472"/>
      <c r="I5" s="472"/>
      <c r="J5" s="472"/>
      <c r="K5" s="472"/>
      <c r="L5" s="472"/>
      <c r="M5" s="472"/>
      <c r="N5" s="472"/>
      <c r="O5" s="472"/>
      <c r="P5" s="472"/>
    </row>
    <row r="6" spans="1:16" ht="33" customHeight="1">
      <c r="A6" s="381" t="s">
        <v>167</v>
      </c>
      <c r="B6" s="468"/>
      <c r="C6" s="468"/>
      <c r="D6" s="468"/>
      <c r="E6" s="468"/>
      <c r="F6" s="468"/>
      <c r="G6" s="468"/>
      <c r="H6" s="468"/>
      <c r="I6" s="468"/>
      <c r="J6" s="468"/>
      <c r="K6" s="468"/>
      <c r="L6" s="468"/>
      <c r="M6" s="468"/>
      <c r="N6" s="468"/>
      <c r="O6" s="468"/>
      <c r="P6" s="468"/>
    </row>
    <row r="7" spans="1:16" s="2" customFormat="1" ht="67.5" customHeight="1">
      <c r="A7" s="381" t="s">
        <v>168</v>
      </c>
      <c r="B7" s="381"/>
      <c r="C7" s="381"/>
      <c r="D7" s="381"/>
      <c r="E7" s="381"/>
      <c r="F7" s="381"/>
      <c r="G7" s="381"/>
      <c r="H7" s="381"/>
      <c r="I7" s="381"/>
      <c r="J7" s="381"/>
      <c r="K7" s="381"/>
      <c r="L7" s="381"/>
      <c r="M7" s="381"/>
      <c r="N7" s="381"/>
      <c r="O7" s="381"/>
      <c r="P7" s="381"/>
    </row>
    <row r="8" spans="1:16" ht="30" customHeight="1">
      <c r="A8" s="464" t="s">
        <v>164</v>
      </c>
      <c r="B8" s="464"/>
      <c r="C8" s="464"/>
      <c r="D8" s="464"/>
      <c r="E8" s="464"/>
      <c r="F8" s="464"/>
      <c r="G8" s="464"/>
      <c r="H8" s="464"/>
      <c r="I8" s="464"/>
      <c r="J8" s="464"/>
      <c r="K8" s="464"/>
      <c r="L8" s="464"/>
      <c r="M8" s="464"/>
      <c r="N8" s="464"/>
      <c r="O8" s="464"/>
      <c r="P8" s="464"/>
    </row>
    <row r="9" spans="1:16" ht="33.75" customHeight="1">
      <c r="A9" s="465" t="s">
        <v>165</v>
      </c>
      <c r="B9" s="465"/>
      <c r="C9" s="465"/>
      <c r="D9" s="465"/>
      <c r="E9" s="465"/>
      <c r="F9" s="465"/>
      <c r="G9" s="465"/>
      <c r="H9" s="465"/>
      <c r="I9" s="465"/>
      <c r="J9" s="465"/>
      <c r="K9" s="465"/>
      <c r="L9" s="465"/>
      <c r="M9" s="465"/>
      <c r="N9" s="465"/>
      <c r="O9" s="465"/>
      <c r="P9" s="465"/>
    </row>
    <row r="10" spans="1:16" ht="28.5" customHeight="1">
      <c r="A10" s="465" t="s">
        <v>166</v>
      </c>
      <c r="B10" s="465"/>
      <c r="C10" s="465"/>
      <c r="D10" s="465"/>
      <c r="E10" s="465"/>
      <c r="F10" s="465"/>
      <c r="G10" s="465"/>
      <c r="H10" s="465"/>
      <c r="I10" s="465"/>
      <c r="J10" s="465"/>
      <c r="K10" s="465"/>
      <c r="L10" s="465"/>
      <c r="M10" s="465"/>
      <c r="N10" s="465"/>
      <c r="O10" s="465"/>
      <c r="P10" s="465"/>
    </row>
    <row r="11" spans="1:16" ht="54" customHeight="1">
      <c r="A11" s="464" t="s">
        <v>283</v>
      </c>
      <c r="B11" s="464"/>
      <c r="C11" s="464"/>
      <c r="D11" s="464"/>
      <c r="E11" s="464"/>
      <c r="F11" s="464"/>
      <c r="G11" s="464"/>
      <c r="H11" s="464"/>
      <c r="I11" s="464"/>
      <c r="J11" s="464"/>
      <c r="K11" s="464"/>
      <c r="L11" s="464"/>
      <c r="M11" s="464"/>
      <c r="N11" s="464"/>
      <c r="O11" s="464"/>
      <c r="P11" s="464"/>
    </row>
    <row r="12" spans="1:16" ht="36.75" customHeight="1">
      <c r="A12" s="464" t="s">
        <v>327</v>
      </c>
      <c r="B12" s="467"/>
      <c r="C12" s="467"/>
      <c r="D12" s="467"/>
      <c r="E12" s="467"/>
      <c r="F12" s="467"/>
      <c r="G12" s="467"/>
      <c r="H12" s="467"/>
      <c r="I12" s="467"/>
      <c r="J12" s="467"/>
      <c r="K12" s="467"/>
      <c r="L12" s="467"/>
      <c r="M12" s="467"/>
      <c r="N12" s="467"/>
      <c r="O12" s="467"/>
      <c r="P12" s="467"/>
    </row>
    <row r="13" spans="1:16" ht="30" customHeight="1">
      <c r="A13" s="465" t="s">
        <v>169</v>
      </c>
      <c r="B13" s="465"/>
      <c r="C13" s="465"/>
      <c r="D13" s="465"/>
      <c r="E13" s="465"/>
      <c r="F13" s="465"/>
      <c r="G13" s="465"/>
      <c r="H13" s="465"/>
      <c r="I13" s="465"/>
      <c r="J13" s="465"/>
      <c r="K13" s="465"/>
      <c r="L13" s="465"/>
      <c r="M13" s="465"/>
      <c r="N13" s="465"/>
      <c r="O13" s="465"/>
      <c r="P13" s="465"/>
    </row>
    <row r="14" spans="1:16" ht="15.75" customHeight="1">
      <c r="A14" s="465" t="s">
        <v>170</v>
      </c>
      <c r="B14" s="465"/>
      <c r="C14" s="465"/>
      <c r="D14" s="465"/>
      <c r="E14" s="465"/>
      <c r="F14" s="465"/>
      <c r="G14" s="465"/>
      <c r="H14" s="465"/>
      <c r="I14" s="465"/>
      <c r="J14" s="465"/>
      <c r="K14" s="465"/>
      <c r="L14" s="465"/>
      <c r="M14" s="465"/>
      <c r="N14" s="465"/>
      <c r="O14" s="465"/>
      <c r="P14" s="465"/>
    </row>
    <row r="15" spans="1:16" ht="15.75" customHeight="1">
      <c r="A15" s="465"/>
      <c r="B15" s="465"/>
      <c r="C15" s="465"/>
      <c r="D15" s="465"/>
      <c r="E15" s="465"/>
      <c r="F15" s="465"/>
      <c r="G15" s="465"/>
      <c r="H15" s="465"/>
      <c r="I15" s="465"/>
      <c r="J15" s="465"/>
      <c r="K15" s="465"/>
      <c r="L15" s="465"/>
      <c r="M15" s="465"/>
      <c r="N15" s="465"/>
      <c r="O15" s="465"/>
      <c r="P15" s="465"/>
    </row>
    <row r="16" spans="1:16" ht="45.75" customHeight="1">
      <c r="A16" s="465" t="s">
        <v>182</v>
      </c>
      <c r="B16" s="465"/>
      <c r="C16" s="465"/>
      <c r="D16" s="465"/>
      <c r="E16" s="465"/>
      <c r="F16" s="465"/>
      <c r="G16" s="465"/>
      <c r="H16" s="465"/>
      <c r="I16" s="465"/>
      <c r="J16" s="465"/>
      <c r="K16" s="465"/>
      <c r="L16" s="465"/>
      <c r="M16" s="465"/>
      <c r="N16" s="465"/>
      <c r="O16" s="465"/>
      <c r="P16" s="465"/>
    </row>
    <row r="17" spans="1:16" ht="18.75" customHeight="1">
      <c r="A17" s="465" t="s">
        <v>183</v>
      </c>
      <c r="B17" s="465"/>
      <c r="C17" s="465"/>
      <c r="D17" s="465"/>
      <c r="E17" s="465"/>
      <c r="F17" s="465"/>
      <c r="G17" s="465"/>
      <c r="H17" s="465"/>
      <c r="I17" s="465"/>
      <c r="J17" s="465"/>
      <c r="K17" s="465"/>
      <c r="L17" s="465"/>
      <c r="M17" s="465"/>
      <c r="N17" s="465"/>
      <c r="O17" s="465"/>
      <c r="P17" s="465"/>
    </row>
    <row r="18" spans="1:16" ht="15">
      <c r="A18" s="465" t="s">
        <v>171</v>
      </c>
      <c r="B18" s="465"/>
      <c r="C18" s="465"/>
      <c r="D18" s="465"/>
      <c r="E18" s="465"/>
      <c r="F18" s="465"/>
      <c r="G18" s="465"/>
      <c r="H18" s="465"/>
      <c r="I18" s="465"/>
      <c r="J18" s="465"/>
      <c r="K18" s="465"/>
      <c r="L18" s="465"/>
      <c r="M18" s="465"/>
      <c r="N18" s="465"/>
      <c r="O18" s="465"/>
      <c r="P18" s="465"/>
    </row>
    <row r="19" spans="1:16" s="133" customFormat="1" ht="91.5" customHeight="1">
      <c r="A19" s="465" t="s">
        <v>184</v>
      </c>
      <c r="B19" s="465"/>
      <c r="C19" s="465"/>
      <c r="D19" s="465"/>
      <c r="E19" s="465"/>
      <c r="F19" s="465"/>
      <c r="G19" s="465"/>
      <c r="H19" s="465"/>
      <c r="I19" s="465"/>
      <c r="J19" s="465"/>
      <c r="K19" s="465"/>
      <c r="L19" s="465"/>
      <c r="M19" s="465"/>
      <c r="N19" s="465"/>
      <c r="O19" s="465"/>
      <c r="P19" s="465"/>
    </row>
    <row r="20" spans="1:16" s="133" customFormat="1" ht="16.5" customHeight="1">
      <c r="A20" s="465" t="s">
        <v>185</v>
      </c>
      <c r="B20" s="465"/>
      <c r="C20" s="465"/>
      <c r="D20" s="465"/>
      <c r="E20" s="465"/>
      <c r="F20" s="465"/>
      <c r="G20" s="465"/>
      <c r="H20" s="465"/>
      <c r="I20" s="465"/>
      <c r="J20" s="465"/>
      <c r="K20" s="465"/>
      <c r="L20" s="465"/>
      <c r="M20" s="465"/>
      <c r="N20" s="465"/>
      <c r="O20" s="465"/>
      <c r="P20" s="465"/>
    </row>
    <row r="21" spans="1:16" ht="140.25" customHeight="1">
      <c r="A21" s="465" t="s">
        <v>186</v>
      </c>
      <c r="B21" s="465"/>
      <c r="C21" s="465"/>
      <c r="D21" s="465"/>
      <c r="E21" s="465"/>
      <c r="F21" s="465"/>
      <c r="G21" s="465"/>
      <c r="H21" s="465"/>
      <c r="I21" s="465"/>
      <c r="J21" s="465"/>
      <c r="K21" s="465"/>
      <c r="L21" s="465"/>
      <c r="M21" s="465"/>
      <c r="N21" s="465"/>
      <c r="O21" s="465"/>
      <c r="P21" s="465"/>
    </row>
    <row r="22" spans="1:16" ht="49.5" customHeight="1">
      <c r="A22" s="465" t="s">
        <v>286</v>
      </c>
      <c r="B22" s="465"/>
      <c r="C22" s="465"/>
      <c r="D22" s="465"/>
      <c r="E22" s="465"/>
      <c r="F22" s="465"/>
      <c r="G22" s="465"/>
      <c r="H22" s="465"/>
      <c r="I22" s="465"/>
      <c r="J22" s="465"/>
      <c r="K22" s="465"/>
      <c r="L22" s="465"/>
      <c r="M22" s="465"/>
      <c r="N22" s="465"/>
      <c r="O22" s="465"/>
      <c r="P22" s="465"/>
    </row>
    <row r="23" spans="1:16" ht="14.25" customHeight="1">
      <c r="A23" s="465" t="s">
        <v>287</v>
      </c>
      <c r="B23" s="465"/>
      <c r="C23" s="465"/>
      <c r="D23" s="465"/>
      <c r="E23" s="465"/>
      <c r="F23" s="465"/>
      <c r="G23" s="465"/>
      <c r="H23" s="465"/>
      <c r="I23" s="465"/>
      <c r="J23" s="465"/>
      <c r="K23" s="465"/>
      <c r="L23" s="465"/>
      <c r="M23" s="465"/>
      <c r="N23" s="465"/>
      <c r="O23" s="465"/>
      <c r="P23" s="465"/>
    </row>
    <row r="24" spans="1:16" ht="62.25" customHeight="1">
      <c r="A24" s="464" t="s">
        <v>187</v>
      </c>
      <c r="B24" s="464"/>
      <c r="C24" s="464"/>
      <c r="D24" s="464"/>
      <c r="E24" s="464"/>
      <c r="F24" s="464"/>
      <c r="G24" s="464"/>
      <c r="H24" s="464"/>
      <c r="I24" s="464"/>
      <c r="J24" s="464"/>
      <c r="K24" s="464"/>
      <c r="L24" s="464"/>
      <c r="M24" s="464"/>
      <c r="N24" s="464"/>
      <c r="O24" s="464"/>
      <c r="P24" s="464"/>
    </row>
    <row r="25" spans="1:16" ht="48.75" customHeight="1">
      <c r="A25" s="464" t="s">
        <v>288</v>
      </c>
      <c r="B25" s="464"/>
      <c r="C25" s="464"/>
      <c r="D25" s="464"/>
      <c r="E25" s="464"/>
      <c r="F25" s="464"/>
      <c r="G25" s="464"/>
      <c r="H25" s="464"/>
      <c r="I25" s="464"/>
      <c r="J25" s="464"/>
      <c r="K25" s="464"/>
      <c r="L25" s="464"/>
      <c r="M25" s="464"/>
      <c r="N25" s="464"/>
      <c r="O25" s="464"/>
      <c r="P25" s="464"/>
    </row>
    <row r="26" spans="1:16" ht="79.5" customHeight="1">
      <c r="A26" s="464" t="s">
        <v>284</v>
      </c>
      <c r="B26" s="464"/>
      <c r="C26" s="464"/>
      <c r="D26" s="464"/>
      <c r="E26" s="464"/>
      <c r="F26" s="464"/>
      <c r="G26" s="464"/>
      <c r="H26" s="464"/>
      <c r="I26" s="464"/>
      <c r="J26" s="464"/>
      <c r="K26" s="464"/>
      <c r="L26" s="464"/>
      <c r="M26" s="464"/>
      <c r="N26" s="464"/>
      <c r="O26" s="464"/>
      <c r="P26" s="464"/>
    </row>
    <row r="27" spans="1:16" ht="48" customHeight="1">
      <c r="A27" s="464" t="s">
        <v>285</v>
      </c>
      <c r="B27" s="464"/>
      <c r="C27" s="464"/>
      <c r="D27" s="464"/>
      <c r="E27" s="464"/>
      <c r="F27" s="464"/>
      <c r="G27" s="464"/>
      <c r="H27" s="464"/>
      <c r="I27" s="464"/>
      <c r="J27" s="464"/>
      <c r="K27" s="464"/>
      <c r="L27" s="464"/>
      <c r="M27" s="464"/>
      <c r="N27" s="464"/>
      <c r="O27" s="464"/>
      <c r="P27" s="464"/>
    </row>
    <row r="28" spans="1:16" ht="78.75" customHeight="1">
      <c r="A28" s="465" t="s">
        <v>189</v>
      </c>
      <c r="B28" s="465"/>
      <c r="C28" s="465"/>
      <c r="D28" s="465"/>
      <c r="E28" s="465"/>
      <c r="F28" s="465"/>
      <c r="G28" s="465"/>
      <c r="H28" s="465"/>
      <c r="I28" s="465"/>
      <c r="J28" s="465"/>
      <c r="K28" s="465"/>
      <c r="L28" s="465"/>
      <c r="M28" s="465"/>
      <c r="N28" s="465"/>
      <c r="O28" s="465"/>
      <c r="P28" s="465"/>
    </row>
    <row r="29" spans="1:16" ht="45" customHeight="1">
      <c r="A29" s="465" t="s">
        <v>188</v>
      </c>
      <c r="B29" s="465"/>
      <c r="C29" s="465"/>
      <c r="D29" s="465"/>
      <c r="E29" s="465"/>
      <c r="F29" s="465"/>
      <c r="G29" s="465"/>
      <c r="H29" s="465"/>
      <c r="I29" s="465"/>
      <c r="J29" s="465"/>
      <c r="K29" s="465"/>
      <c r="L29" s="465"/>
      <c r="M29" s="465"/>
      <c r="N29" s="465"/>
      <c r="O29" s="465"/>
      <c r="P29" s="465"/>
    </row>
    <row r="30" spans="1:16" ht="15">
      <c r="A30" s="465"/>
      <c r="B30" s="465"/>
      <c r="C30" s="465"/>
      <c r="D30" s="465"/>
      <c r="E30" s="465"/>
      <c r="F30" s="465"/>
      <c r="G30" s="465"/>
      <c r="H30" s="465"/>
      <c r="I30" s="465"/>
      <c r="J30" s="465"/>
      <c r="K30" s="465"/>
      <c r="L30" s="465"/>
      <c r="M30" s="465"/>
      <c r="N30" s="465"/>
      <c r="O30" s="465"/>
      <c r="P30" s="465"/>
    </row>
    <row r="31" spans="1:16" ht="15">
      <c r="A31" s="465"/>
      <c r="B31" s="465"/>
      <c r="C31" s="465"/>
      <c r="D31" s="465"/>
      <c r="E31" s="465"/>
      <c r="F31" s="465"/>
      <c r="G31" s="465"/>
      <c r="H31" s="465"/>
      <c r="I31" s="465"/>
      <c r="J31" s="465"/>
      <c r="K31" s="465"/>
      <c r="L31" s="465"/>
      <c r="M31" s="465"/>
      <c r="N31" s="465"/>
      <c r="O31" s="465"/>
      <c r="P31" s="465"/>
    </row>
    <row r="32" spans="1:16" ht="15">
      <c r="A32" s="465"/>
      <c r="B32" s="465"/>
      <c r="C32" s="465"/>
      <c r="D32" s="465"/>
      <c r="E32" s="465"/>
      <c r="F32" s="465"/>
      <c r="G32" s="465"/>
      <c r="H32" s="465"/>
      <c r="I32" s="465"/>
      <c r="J32" s="465"/>
      <c r="K32" s="465"/>
      <c r="L32" s="465"/>
      <c r="M32" s="465"/>
      <c r="N32" s="465"/>
      <c r="O32" s="465"/>
      <c r="P32" s="465"/>
    </row>
    <row r="33" spans="1:16" ht="15">
      <c r="A33" s="465"/>
      <c r="B33" s="465"/>
      <c r="C33" s="465"/>
      <c r="D33" s="465"/>
      <c r="E33" s="465"/>
      <c r="F33" s="465"/>
      <c r="G33" s="465"/>
      <c r="H33" s="465"/>
      <c r="I33" s="465"/>
      <c r="J33" s="465"/>
      <c r="K33" s="465"/>
      <c r="L33" s="465"/>
      <c r="M33" s="465"/>
      <c r="N33" s="465"/>
      <c r="O33" s="465"/>
      <c r="P33" s="465"/>
    </row>
    <row r="34" spans="1:16" ht="15">
      <c r="A34" s="466"/>
      <c r="B34" s="466"/>
      <c r="C34" s="466"/>
      <c r="D34" s="466"/>
      <c r="E34" s="466"/>
      <c r="F34" s="466"/>
      <c r="G34" s="466"/>
      <c r="H34" s="466"/>
      <c r="I34" s="466"/>
      <c r="J34" s="466"/>
      <c r="K34" s="466"/>
      <c r="L34" s="466"/>
      <c r="M34" s="466"/>
      <c r="N34" s="466"/>
      <c r="O34" s="466"/>
      <c r="P34" s="466"/>
    </row>
    <row r="35" spans="1:16" ht="15">
      <c r="A35" s="378"/>
      <c r="B35" s="378"/>
      <c r="C35" s="378"/>
      <c r="D35" s="378"/>
      <c r="E35" s="378"/>
      <c r="F35" s="378"/>
      <c r="G35" s="378"/>
      <c r="H35" s="378"/>
      <c r="I35" s="378"/>
      <c r="J35" s="378"/>
      <c r="K35" s="378"/>
      <c r="L35" s="378"/>
      <c r="M35" s="378"/>
      <c r="N35" s="378"/>
      <c r="O35" s="378"/>
      <c r="P35" s="378"/>
    </row>
  </sheetData>
  <sheetProtection/>
  <mergeCells count="34">
    <mergeCell ref="A1:D1"/>
    <mergeCell ref="A2:G2"/>
    <mergeCell ref="A3:K3"/>
    <mergeCell ref="A4:P4"/>
    <mergeCell ref="A5:P5"/>
    <mergeCell ref="A6:P6"/>
    <mergeCell ref="A8:P8"/>
    <mergeCell ref="A9:P9"/>
    <mergeCell ref="A10:P10"/>
    <mergeCell ref="A11:P11"/>
    <mergeCell ref="A7:P7"/>
    <mergeCell ref="A23:P23"/>
    <mergeCell ref="A24:P24"/>
    <mergeCell ref="A25:P25"/>
    <mergeCell ref="A26:P26"/>
    <mergeCell ref="A12:P12"/>
    <mergeCell ref="A21:P21"/>
    <mergeCell ref="A22:P22"/>
    <mergeCell ref="A13:P13"/>
    <mergeCell ref="A14:P15"/>
    <mergeCell ref="A16:P16"/>
    <mergeCell ref="A17:P17"/>
    <mergeCell ref="A18:P18"/>
    <mergeCell ref="A19:P19"/>
    <mergeCell ref="A20:P20"/>
    <mergeCell ref="A27:P27"/>
    <mergeCell ref="A28:P28"/>
    <mergeCell ref="A34:P34"/>
    <mergeCell ref="A35:P35"/>
    <mergeCell ref="A29:P29"/>
    <mergeCell ref="A30:P30"/>
    <mergeCell ref="A31:P31"/>
    <mergeCell ref="A32:P32"/>
    <mergeCell ref="A33:P33"/>
  </mergeCells>
  <printOptions/>
  <pageMargins left="0.25" right="0.25"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Толоконникова Н.П.</cp:lastModifiedBy>
  <cp:lastPrinted>2020-01-09T04:04:01Z</cp:lastPrinted>
  <dcterms:created xsi:type="dcterms:W3CDTF">2019-11-09T09:48:20Z</dcterms:created>
  <dcterms:modified xsi:type="dcterms:W3CDTF">2023-07-06T08:28:39Z</dcterms:modified>
  <cp:category/>
  <cp:version/>
  <cp:contentType/>
  <cp:contentStatus/>
</cp:coreProperties>
</file>